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Qnap\人事\20_学卒採用\2027 学卒採用\04_応募書類\"/>
    </mc:Choice>
  </mc:AlternateContent>
  <xr:revisionPtr revIDLastSave="0" documentId="13_ncr:1_{CEC78908-327E-4186-9B86-6DDBF1F40080}" xr6:coauthVersionLast="47" xr6:coauthVersionMax="47" xr10:uidLastSave="{00000000-0000-0000-0000-000000000000}"/>
  <bookViews>
    <workbookView xWindow="-110" yWindow="-110" windowWidth="38620" windowHeight="21100" xr2:uid="{99D33517-4480-48F5-979E-88B1CFB0EBF7}"/>
  </bookViews>
  <sheets>
    <sheet name="_ES_2027" sheetId="1" r:id="rId1"/>
  </sheets>
  <definedNames>
    <definedName name="_xlnm.Print_Area" localSheetId="0">_ES_2027!$A$1:$Y$101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X18" i="1" l="1"/>
  <c r="AW18" i="1" s="1"/>
  <c r="AS12" i="1"/>
  <c r="AS9" i="1"/>
  <c r="AS6" i="1"/>
  <c r="AS91" i="1"/>
  <c r="AS84" i="1"/>
  <c r="AT78" i="1"/>
  <c r="AS78" i="1"/>
  <c r="R55" i="1"/>
  <c r="S54" i="1"/>
  <c r="AX6" i="1"/>
  <c r="AW6" i="1" s="1"/>
  <c r="AW7" i="1"/>
  <c r="AW8" i="1"/>
  <c r="AW9" i="1"/>
  <c r="AW14" i="1"/>
  <c r="AW17" i="1"/>
  <c r="AX16" i="1"/>
  <c r="AW16" i="1" s="1"/>
  <c r="AX15" i="1"/>
  <c r="AW15" i="1" s="1"/>
  <c r="AX13" i="1"/>
  <c r="AW13" i="1" s="1"/>
  <c r="AX12" i="1"/>
  <c r="AW12" i="1" s="1"/>
  <c r="AX11" i="1"/>
  <c r="AW11" i="1" s="1"/>
  <c r="AX10" i="1"/>
  <c r="AW10" i="1" s="1"/>
  <c r="AX5" i="1"/>
  <c r="AW5" i="1" s="1"/>
  <c r="BK12" i="1" l="1"/>
  <c r="BJ12" i="1" s="1"/>
  <c r="BK16" i="1"/>
  <c r="BJ16" i="1" s="1"/>
  <c r="BK10" i="1"/>
  <c r="BJ10" i="1" s="1"/>
  <c r="BK14" i="1"/>
  <c r="BJ14" i="1" s="1"/>
  <c r="BK5" i="1"/>
  <c r="BJ5" i="1" s="1"/>
  <c r="BK13" i="1"/>
  <c r="BJ13" i="1" s="1"/>
  <c r="BK17" i="1"/>
  <c r="BJ17" i="1" s="1"/>
  <c r="BK6" i="1"/>
  <c r="BJ6" i="1" s="1"/>
  <c r="BK15" i="1"/>
  <c r="BJ15" i="1" s="1"/>
  <c r="BK18" i="1"/>
  <c r="BJ18" i="1" s="1"/>
  <c r="BK7" i="1"/>
  <c r="BJ7" i="1" s="1"/>
  <c r="BK8" i="1"/>
  <c r="BJ8" i="1" s="1"/>
  <c r="BK9" i="1"/>
  <c r="BJ9" i="1" s="1"/>
  <c r="BK11" i="1"/>
  <c r="BJ11" i="1" s="1"/>
  <c r="BX6" i="1" l="1"/>
  <c r="BW6" i="1" s="1"/>
  <c r="BX7" i="1"/>
  <c r="BW7" i="1" s="1"/>
  <c r="BX8" i="1"/>
  <c r="BW8" i="1" s="1"/>
  <c r="BX9" i="1"/>
  <c r="BW9" i="1" s="1"/>
  <c r="BX10" i="1"/>
  <c r="BW10" i="1" s="1"/>
  <c r="BX11" i="1"/>
  <c r="BW11" i="1" s="1"/>
  <c r="BX12" i="1"/>
  <c r="BW12" i="1" s="1"/>
  <c r="BX13" i="1"/>
  <c r="BW13" i="1" s="1"/>
  <c r="BX14" i="1"/>
  <c r="BW14" i="1" s="1"/>
  <c r="BX15" i="1"/>
  <c r="BW15" i="1" s="1"/>
  <c r="BX16" i="1"/>
  <c r="BW16" i="1" s="1"/>
  <c r="BX17" i="1"/>
  <c r="BW17" i="1" s="1"/>
  <c r="BX18" i="1"/>
  <c r="BW18" i="1" s="1"/>
  <c r="BX5" i="1"/>
  <c r="BW5" i="1" s="1"/>
</calcChain>
</file>

<file path=xl/sharedStrings.xml><?xml version="1.0" encoding="utf-8"?>
<sst xmlns="http://schemas.openxmlformats.org/spreadsheetml/2006/main" count="174" uniqueCount="131">
  <si>
    <t>エントリーシート 2027</t>
    <phoneticPr fontId="1"/>
  </si>
  <si>
    <t>提出物①</t>
    <rPh sb="0" eb="3">
      <t>テイシュツブツ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</si>
  <si>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</si>
  <si>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</si>
  <si>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</si>
  <si>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 現在</t>
    <rPh sb="0" eb="1">
      <t>ニチ</t>
    </rPh>
    <rPh sb="2" eb="4">
      <t>ゲンザイ</t>
    </rPh>
    <phoneticPr fontId="1"/>
  </si>
  <si>
    <t>理由</t>
    <rPh sb="0" eb="2">
      <t>リユウ</t>
    </rPh>
    <phoneticPr fontId="1"/>
  </si>
  <si>
    <t>第1</t>
    <rPh sb="0" eb="1">
      <t>ダイ</t>
    </rPh>
    <phoneticPr fontId="1"/>
  </si>
  <si>
    <t>第２</t>
    <rPh sb="0" eb="1">
      <t>ダイ</t>
    </rPh>
    <phoneticPr fontId="1"/>
  </si>
  <si>
    <t>第3</t>
    <rPh sb="0" eb="1">
      <t>ダイ</t>
    </rPh>
    <phoneticPr fontId="1"/>
  </si>
  <si>
    <t>④【ﾃｸﾆﾗﾝﾄﾞ】舞台照明ｵﾍﾟﾚｰﾀｰ</t>
    <rPh sb="10" eb="14">
      <t>ブタイショウメイ</t>
    </rPh>
    <phoneticPr fontId="1"/>
  </si>
  <si>
    <t>⑤【ﾃｸﾆﾗﾝﾄﾞ】ｼｮｰｵﾍﾟﾚｰﾀｰ</t>
    <phoneticPr fontId="1"/>
  </si>
  <si>
    <t>⑨【ﾐｭｰｼﾞｸﾗﾌﾄ】ｻｳﾝﾄﾞﾃﾞｻﾞｲﾅｰ･音楽出版業務</t>
    <rPh sb="25" eb="31">
      <t>オンガクシュッパンギョウム</t>
    </rPh>
    <phoneticPr fontId="1"/>
  </si>
  <si>
    <t>①【ﾗｲﾌﾞﾃﾞｻﾞｲﾝ】舞台音響eng(ﾐｭｰｼﾞｶﾙ･ｺﾝｻｰﾄ）</t>
    <rPh sb="13" eb="17">
      <t>ブタイオンキョウ</t>
    </rPh>
    <phoneticPr fontId="1"/>
  </si>
  <si>
    <t>⑩【ﾐｭｰｼﾞｸﾗﾌﾄ】ｽﾀｼﾞｵｴﾝｼﾞﾆｱ</t>
    <phoneticPr fontId="1"/>
  </si>
  <si>
    <t>⑪【ｴﾝｼﾞﾆｱﾘﾝｸﾞ】音響･映像設備eng（施工管理）</t>
    <rPh sb="13" eb="15">
      <t>オンキョウ</t>
    </rPh>
    <rPh sb="16" eb="18">
      <t>エイゾウ</t>
    </rPh>
    <rPh sb="18" eb="20">
      <t>セツビ</t>
    </rPh>
    <rPh sb="24" eb="28">
      <t>セコウカンリ</t>
    </rPh>
    <phoneticPr fontId="1"/>
  </si>
  <si>
    <t>⑫【ｻｳﾝﾄﾞｿﾘｭｰｼｮﾝｽﾞ】</t>
    <phoneticPr fontId="1"/>
  </si>
  <si>
    <t>⑬【ｱｰﾄｳｨｽﾞ】ｾｰﾙｽeng</t>
    <phoneticPr fontId="1"/>
  </si>
  <si>
    <t>②【ﾗｲﾌﾞﾃﾞｻﾞｲﾝ】劇場管理ｴﾝｼﾞﾆｱ</t>
    <rPh sb="13" eb="17">
      <t>ゲキジョウカンリ</t>
    </rPh>
    <phoneticPr fontId="1"/>
  </si>
  <si>
    <t>③【ｱﾙﾃ】SRｼｽﾃﾑｴﾝｼﾞﾆｱ</t>
    <phoneticPr fontId="1"/>
  </si>
  <si>
    <t>⑥【ﾒﾃﾞｨｱｴﾝﾀｰﾃｲﾒﾝﾄ】映像ｴﾝｼﾞﾆｱ･ﾌﾟﾛｸﾞﾗﾏｰ</t>
    <rPh sb="17" eb="19">
      <t>エイゾウ</t>
    </rPh>
    <phoneticPr fontId="1"/>
  </si>
  <si>
    <t>⑦【ｳｯﾃﾞｨﾗﾝﾄﾞ】舞台音響ｴﾝｼﾞﾆｱ</t>
    <rPh sb="12" eb="16">
      <t>ブタイオンキョウ</t>
    </rPh>
    <phoneticPr fontId="1"/>
  </si>
  <si>
    <t>⑧【ｳｯﾃﾞｨﾗﾝﾄﾞ】ﾚｺｰﾃﾞｨﾝｸﾞｴﾝｼﾞﾆｱ</t>
    <phoneticPr fontId="1"/>
  </si>
  <si>
    <t>選択肢</t>
    <rPh sb="0" eb="3">
      <t>センタクシ</t>
    </rPh>
    <phoneticPr fontId="1"/>
  </si>
  <si>
    <t>（Ａ）</t>
    <phoneticPr fontId="1"/>
  </si>
  <si>
    <t>（B）</t>
    <phoneticPr fontId="1"/>
  </si>
  <si>
    <t>注意事項</t>
    <rPh sb="0" eb="4">
      <t>チュウイジコウ</t>
    </rPh>
    <phoneticPr fontId="1"/>
  </si>
  <si>
    <t>※1</t>
    <phoneticPr fontId="1"/>
  </si>
  <si>
    <t>カンパニー＆職種の選択にあたって：</t>
    <rPh sb="6" eb="8">
      <t>ショクシュ</t>
    </rPh>
    <rPh sb="9" eb="11">
      <t>センタク</t>
    </rPh>
    <phoneticPr fontId="1"/>
  </si>
  <si>
    <t>マイナビ2027に掲載の「募集コース一覧」と「配属職種･仕事内容」の記事を事前にご確認ください。（右のQRコードを読み取ると、当社のページへ遷移します）</t>
    <rPh sb="9" eb="11">
      <t>ケイサイ</t>
    </rPh>
    <rPh sb="13" eb="15">
      <t>ボシュウ</t>
    </rPh>
    <rPh sb="18" eb="20">
      <t>イチラン</t>
    </rPh>
    <rPh sb="23" eb="27">
      <t>ハイゾクショクシュ</t>
    </rPh>
    <rPh sb="28" eb="32">
      <t>シゴトナイヨウ</t>
    </rPh>
    <rPh sb="34" eb="36">
      <t>キジ</t>
    </rPh>
    <rPh sb="37" eb="39">
      <t>ジゼン</t>
    </rPh>
    <rPh sb="41" eb="43">
      <t>カクニン</t>
    </rPh>
    <rPh sb="49" eb="50">
      <t>ミギ</t>
    </rPh>
    <rPh sb="57" eb="58">
      <t>ヨ</t>
    </rPh>
    <rPh sb="59" eb="60">
      <t>ト</t>
    </rPh>
    <rPh sb="63" eb="65">
      <t>トウシャ</t>
    </rPh>
    <rPh sb="70" eb="72">
      <t>センイ</t>
    </rPh>
    <phoneticPr fontId="1"/>
  </si>
  <si>
    <t>※2</t>
    <phoneticPr fontId="1"/>
  </si>
  <si>
    <t>カンパニー
＆職種名</t>
    <rPh sb="7" eb="10">
      <t>ショクシュメイ</t>
    </rPh>
    <phoneticPr fontId="1"/>
  </si>
  <si>
    <t>（</t>
    <phoneticPr fontId="1"/>
  </si>
  <si>
    <t>）</t>
    <phoneticPr fontId="1"/>
  </si>
  <si>
    <t>第２･第３までのすべてに記入する必要はありません。希望が１つ　または２つの時のみの場合は、【空欄】または【ほかに希望なし】を選択してください。</t>
    <rPh sb="0" eb="1">
      <t>ダイ</t>
    </rPh>
    <rPh sb="3" eb="4">
      <t>ダイ</t>
    </rPh>
    <rPh sb="12" eb="14">
      <t>キニュウ</t>
    </rPh>
    <rPh sb="16" eb="18">
      <t>ヒツヨウ</t>
    </rPh>
    <rPh sb="41" eb="43">
      <t>バアイ</t>
    </rPh>
    <phoneticPr fontId="1"/>
  </si>
  <si>
    <t>ふりがな</t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</si>
  <si>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</si>
  <si>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</si>
  <si>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▼応募者情報</t>
    <rPh sb="1" eb="4">
      <t>オウボシャ</t>
    </rPh>
    <rPh sb="4" eb="6">
      <t>ジョウホウ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</si>
  <si>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</si>
  <si>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</si>
  <si>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満年齢</t>
    <rPh sb="0" eb="1">
      <t>マン</t>
    </rPh>
    <rPh sb="1" eb="3">
      <t>ネンレイ</t>
    </rPh>
    <phoneticPr fontId="1"/>
  </si>
  <si>
    <t>写真貼付</t>
    <rPh sb="0" eb="4">
      <t>シャシンチョウフ</t>
    </rPh>
    <phoneticPr fontId="1"/>
  </si>
  <si>
    <t>学校名</t>
    <rPh sb="0" eb="2">
      <t>ガッコウ</t>
    </rPh>
    <rPh sb="2" eb="3">
      <t>メイ</t>
    </rPh>
    <phoneticPr fontId="1"/>
  </si>
  <si>
    <t>学部/学科</t>
    <rPh sb="0" eb="2">
      <t>ガクブ</t>
    </rPh>
    <rPh sb="3" eb="5">
      <t>ガッカ</t>
    </rPh>
    <phoneticPr fontId="1"/>
  </si>
  <si>
    <t>現住所</t>
    <rPh sb="0" eb="3">
      <t>ゲンジュウショ</t>
    </rPh>
    <phoneticPr fontId="1"/>
  </si>
  <si>
    <t>〒</t>
    <phoneticPr fontId="1"/>
  </si>
  <si>
    <t>―</t>
    <phoneticPr fontId="1"/>
  </si>
  <si>
    <t>E-mail</t>
    <phoneticPr fontId="1"/>
  </si>
  <si>
    <t>連絡先</t>
    <rPh sb="0" eb="3">
      <t>レンラクサキ</t>
    </rPh>
    <phoneticPr fontId="1"/>
  </si>
  <si>
    <t>※本エントリーシートを提出する応募フォームにて回答いただく情報と同一にしてください</t>
    <rPh sb="1" eb="2">
      <t>ホン</t>
    </rPh>
    <rPh sb="11" eb="13">
      <t>テイシュツ</t>
    </rPh>
    <rPh sb="15" eb="17">
      <t>オウボ</t>
    </rPh>
    <rPh sb="23" eb="25">
      <t>カイトウ</t>
    </rPh>
    <rPh sb="29" eb="31">
      <t>ジョウホウ</t>
    </rPh>
    <rPh sb="32" eb="34">
      <t>ドウイツ</t>
    </rPh>
    <phoneticPr fontId="1"/>
  </si>
  <si>
    <t>電話番号</t>
    <rPh sb="0" eb="4">
      <t>デンワバンゴウ</t>
    </rPh>
    <phoneticPr fontId="1"/>
  </si>
  <si>
    <t>＠</t>
    <phoneticPr fontId="1"/>
  </si>
  <si>
    <t>－</t>
    <phoneticPr fontId="1"/>
  </si>
  <si>
    <t>以下の項目は休暇中の連絡先 または 現住所以外の連絡先がある場合のみ記載してください。</t>
    <rPh sb="0" eb="2">
      <t>イカ</t>
    </rPh>
    <rPh sb="3" eb="5">
      <t>コウモク</t>
    </rPh>
    <rPh sb="6" eb="9">
      <t>キュウカチュウ</t>
    </rPh>
    <rPh sb="10" eb="13">
      <t>レンラクサキ</t>
    </rPh>
    <rPh sb="18" eb="21">
      <t>ゲンジュウショ</t>
    </rPh>
    <rPh sb="21" eb="23">
      <t>イガイ</t>
    </rPh>
    <rPh sb="24" eb="27">
      <t>レンラクサキ</t>
    </rPh>
    <rPh sb="30" eb="32">
      <t>バアイ</t>
    </rPh>
    <rPh sb="34" eb="36">
      <t>キサイ</t>
    </rPh>
    <phoneticPr fontId="1"/>
  </si>
  <si>
    <t>現住所のみの対応で良い場合は記入不要です。</t>
    <rPh sb="0" eb="3">
      <t>ゲンジュウショ</t>
    </rPh>
    <rPh sb="6" eb="8">
      <t>タイオウ</t>
    </rPh>
    <rPh sb="9" eb="10">
      <t>ヨ</t>
    </rPh>
    <rPh sb="11" eb="13">
      <t>バアイ</t>
    </rPh>
    <rPh sb="14" eb="16">
      <t>キニュウ</t>
    </rPh>
    <rPh sb="16" eb="18">
      <t>フヨウ</t>
    </rPh>
    <phoneticPr fontId="1"/>
  </si>
  <si>
    <t>～ここから２枚目～</t>
    <rPh sb="6" eb="8">
      <t>マイメ</t>
    </rPh>
    <phoneticPr fontId="1"/>
  </si>
  <si>
    <t>学歴・職歴・自分史　※学歴は【高校卒業】から記入してください。</t>
    <rPh sb="0" eb="2">
      <t>ガクレキ</t>
    </rPh>
    <rPh sb="3" eb="5">
      <t>ショクレキ</t>
    </rPh>
    <rPh sb="6" eb="9">
      <t>ジブンシ</t>
    </rPh>
    <rPh sb="11" eb="13">
      <t>ガクレキ</t>
    </rPh>
    <rPh sb="15" eb="17">
      <t>コウコウ</t>
    </rPh>
    <rPh sb="17" eb="19">
      <t>ソツギョウ</t>
    </rPh>
    <rPh sb="22" eb="24">
      <t>キニュウ</t>
    </rPh>
    <phoneticPr fontId="1"/>
  </si>
  <si>
    <t>西暦 年</t>
    <rPh sb="0" eb="2">
      <t>セイレキ</t>
    </rPh>
    <rPh sb="3" eb="4">
      <t>ネン</t>
    </rPh>
    <phoneticPr fontId="1"/>
  </si>
  <si>
    <t>月</t>
    <rPh sb="0" eb="1">
      <t>ツキ</t>
    </rPh>
    <phoneticPr fontId="1"/>
  </si>
  <si>
    <t>学校名・企業名・自分史</t>
    <rPh sb="0" eb="3">
      <t>ガッコウメイ</t>
    </rPh>
    <rPh sb="4" eb="7">
      <t>キギョウメイ</t>
    </rPh>
    <rPh sb="8" eb="11">
      <t>ジブンシ</t>
    </rPh>
    <phoneticPr fontId="1"/>
  </si>
  <si>
    <t>左記のトピックス（自由記載）</t>
    <rPh sb="0" eb="2">
      <t>サキ</t>
    </rPh>
    <rPh sb="9" eb="13">
      <t>ジユウキサイ</t>
    </rPh>
    <phoneticPr fontId="1"/>
  </si>
  <si>
    <t>クラブ・サークル・部活動</t>
    <rPh sb="9" eb="12">
      <t>ブカツドウ</t>
    </rPh>
    <phoneticPr fontId="1"/>
  </si>
  <si>
    <t>高校</t>
    <rPh sb="0" eb="2">
      <t>コウコウ</t>
    </rPh>
    <phoneticPr fontId="1"/>
  </si>
  <si>
    <t>役割</t>
    <rPh sb="0" eb="2">
      <t>ヤクワリ</t>
    </rPh>
    <phoneticPr fontId="1"/>
  </si>
  <si>
    <t>主なアルバイト経験　会社名や勤務先　仕事内容など</t>
    <rPh sb="0" eb="1">
      <t>オモ</t>
    </rPh>
    <rPh sb="7" eb="9">
      <t>ケイケン</t>
    </rPh>
    <rPh sb="10" eb="13">
      <t>カイシャメイ</t>
    </rPh>
    <rPh sb="14" eb="17">
      <t>キンムサキ</t>
    </rPh>
    <rPh sb="18" eb="22">
      <t>シゴトナイヨウ</t>
    </rPh>
    <phoneticPr fontId="1"/>
  </si>
  <si>
    <t>経験年数</t>
    <rPh sb="0" eb="4">
      <t>ケイケンネンスウ</t>
    </rPh>
    <phoneticPr fontId="1"/>
  </si>
  <si>
    <t>ヶ月</t>
    <rPh sb="1" eb="2">
      <t>ゲツ</t>
    </rPh>
    <phoneticPr fontId="1"/>
  </si>
  <si>
    <t>上記で希望するカンパニー以外から選考通過 or 内定の連絡を受けた場合、受け入れますか？</t>
    <rPh sb="0" eb="2">
      <t>ジョウキ</t>
    </rPh>
    <rPh sb="3" eb="5">
      <t>キボウ</t>
    </rPh>
    <rPh sb="12" eb="14">
      <t>イガイ</t>
    </rPh>
    <rPh sb="16" eb="20">
      <t>センコウツウカ</t>
    </rPh>
    <rPh sb="24" eb="26">
      <t>ナイテイ</t>
    </rPh>
    <rPh sb="27" eb="29">
      <t>レンラク</t>
    </rPh>
    <rPh sb="30" eb="31">
      <t>ウ</t>
    </rPh>
    <rPh sb="33" eb="35">
      <t>バアイ</t>
    </rPh>
    <rPh sb="36" eb="37">
      <t>ウ</t>
    </rPh>
    <rPh sb="38" eb="39">
      <t>イ</t>
    </rPh>
    <phoneticPr fontId="1"/>
  </si>
  <si>
    <t>▼保有資格・免許</t>
    <rPh sb="1" eb="3">
      <t>ホユウ</t>
    </rPh>
    <rPh sb="3" eb="5">
      <t>シカク</t>
    </rPh>
    <rPh sb="6" eb="8">
      <t>メンキョ</t>
    </rPh>
    <phoneticPr fontId="1"/>
  </si>
  <si>
    <t>取得年</t>
    <rPh sb="0" eb="2">
      <t>シュトク</t>
    </rPh>
    <rPh sb="2" eb="3">
      <t>ネン</t>
    </rPh>
    <phoneticPr fontId="1"/>
  </si>
  <si>
    <t>資格・免許</t>
    <rPh sb="0" eb="2">
      <t>シカク</t>
    </rPh>
    <rPh sb="3" eb="5">
      <t>メンキョ</t>
    </rPh>
    <phoneticPr fontId="1"/>
  </si>
  <si>
    <t>学校の専攻科目で学んだこと</t>
    <rPh sb="0" eb="2">
      <t>ガッコウ</t>
    </rPh>
    <rPh sb="3" eb="7">
      <t>センコウカモク</t>
    </rPh>
    <rPh sb="8" eb="9">
      <t>マナ</t>
    </rPh>
    <phoneticPr fontId="1"/>
  </si>
  <si>
    <t>趣味・特技</t>
    <rPh sb="0" eb="2">
      <t>シュミ</t>
    </rPh>
    <rPh sb="3" eb="5">
      <t>トクギ</t>
    </rPh>
    <phoneticPr fontId="1"/>
  </si>
  <si>
    <t>～エントリーシートのご記入 ありがとうございます！～</t>
    <rPh sb="11" eb="13">
      <t>キニュウ</t>
    </rPh>
    <phoneticPr fontId="1"/>
  </si>
  <si>
    <t>※取得した個人情報は採否の決定や採用後の人事資料に利用します。不採用の個人情報は採否決定後、破棄いたします。</t>
    <rPh sb="1" eb="3">
      <t>シュトク</t>
    </rPh>
    <rPh sb="5" eb="9">
      <t>コジンジョウホウ</t>
    </rPh>
    <rPh sb="10" eb="12">
      <t>サイヒ</t>
    </rPh>
    <rPh sb="13" eb="15">
      <t>ケッテイ</t>
    </rPh>
    <rPh sb="16" eb="19">
      <t>サイヨウゴ</t>
    </rPh>
    <rPh sb="20" eb="24">
      <t>ジンジシリョウ</t>
    </rPh>
    <rPh sb="25" eb="27">
      <t>リヨウ</t>
    </rPh>
    <rPh sb="31" eb="34">
      <t>フサイヨウ</t>
    </rPh>
    <rPh sb="35" eb="39">
      <t>コジンジョウホウ</t>
    </rPh>
    <rPh sb="40" eb="42">
      <t>サイヒ</t>
    </rPh>
    <rPh sb="42" eb="45">
      <t>ケッテイゴ</t>
    </rPh>
    <rPh sb="46" eb="48">
      <t>ハキ</t>
    </rPh>
    <phoneticPr fontId="1"/>
  </si>
  <si>
    <t>～ここまでが１枚目。この下の点線でページを分割してください～</t>
    <rPh sb="7" eb="9">
      <t>マイメ</t>
    </rPh>
    <rPh sb="12" eb="13">
      <t>シタ</t>
    </rPh>
    <rPh sb="14" eb="16">
      <t>テンセン</t>
    </rPh>
    <rPh sb="21" eb="23">
      <t>ブンカツ</t>
    </rPh>
    <phoneticPr fontId="1"/>
  </si>
  <si>
    <t>エントリーシート2027</t>
    <phoneticPr fontId="1"/>
  </si>
  <si>
    <t>第１選択</t>
    <rPh sb="0" eb="1">
      <t>ダイ</t>
    </rPh>
    <rPh sb="2" eb="4">
      <t>センタク</t>
    </rPh>
    <phoneticPr fontId="1"/>
  </si>
  <si>
    <t>③【ｱﾙﾃ】SRｼｽﾃﾑｴﾝｼﾞﾆｱ</t>
  </si>
  <si>
    <t>④【ﾃｸﾆﾗﾝﾄﾞ】舞台照明ｵﾍﾟﾚｰﾀｰ</t>
  </si>
  <si>
    <t>⑤【ﾃｸﾆﾗﾝﾄﾞ】ｼｮｰｵﾍﾟﾚｰﾀｰ</t>
  </si>
  <si>
    <t>⑩【ﾐｭｰｼﾞｸﾗﾌﾄ】ｽﾀｼﾞｵｴﾝｼﾞﾆｱ</t>
  </si>
  <si>
    <t>⑬【ｱｰﾄｳｨｽﾞ】ｾｰﾙｽeng</t>
  </si>
  <si>
    <t>選択制の問題</t>
    <rPh sb="0" eb="3">
      <t>センタクセイ</t>
    </rPh>
    <rPh sb="4" eb="6">
      <t>モンダイ</t>
    </rPh>
    <phoneticPr fontId="1"/>
  </si>
  <si>
    <t>達成感</t>
    <rPh sb="0" eb="3">
      <t>タッセイカン</t>
    </rPh>
    <phoneticPr fontId="1"/>
  </si>
  <si>
    <t>社会貢献</t>
    <rPh sb="0" eb="4">
      <t>シャカイコウケン</t>
    </rPh>
    <phoneticPr fontId="1"/>
  </si>
  <si>
    <t>協働</t>
    <rPh sb="0" eb="2">
      <t>キョウドウ</t>
    </rPh>
    <phoneticPr fontId="1"/>
  </si>
  <si>
    <t>嫌な人・嫌な事への対処法</t>
    <rPh sb="0" eb="1">
      <t>イヤ</t>
    </rPh>
    <rPh sb="2" eb="3">
      <t>ヒト</t>
    </rPh>
    <rPh sb="4" eb="5">
      <t>イヤ</t>
    </rPh>
    <rPh sb="6" eb="7">
      <t>コト</t>
    </rPh>
    <rPh sb="9" eb="12">
      <t>タイショホウ</t>
    </rPh>
    <phoneticPr fontId="1"/>
  </si>
  <si>
    <t>スピード感</t>
    <rPh sb="4" eb="5">
      <t>カン</t>
    </rPh>
    <phoneticPr fontId="1"/>
  </si>
  <si>
    <t>実直</t>
    <rPh sb="0" eb="2">
      <t>ジッチョク</t>
    </rPh>
    <phoneticPr fontId="1"/>
  </si>
  <si>
    <t>楽天</t>
    <rPh sb="0" eb="2">
      <t>ラクテン</t>
    </rPh>
    <phoneticPr fontId="1"/>
  </si>
  <si>
    <t>誠実</t>
    <rPh sb="0" eb="2">
      <t>セイジツ</t>
    </rPh>
    <phoneticPr fontId="1"/>
  </si>
  <si>
    <t>温和</t>
    <rPh sb="0" eb="2">
      <t>オンワ</t>
    </rPh>
    <phoneticPr fontId="1"/>
  </si>
  <si>
    <t>柔和</t>
    <rPh sb="0" eb="2">
      <t>ニュウワ</t>
    </rPh>
    <phoneticPr fontId="1"/>
  </si>
  <si>
    <t>中学</t>
    <rPh sb="0" eb="2">
      <t>チュウガク</t>
    </rPh>
    <phoneticPr fontId="1"/>
  </si>
  <si>
    <t>専門/短大/大学</t>
    <rPh sb="0" eb="2">
      <t>センモン</t>
    </rPh>
    <rPh sb="3" eb="5">
      <t>タンダイ</t>
    </rPh>
    <rPh sb="6" eb="8">
      <t>ダイガク</t>
    </rPh>
    <phoneticPr fontId="1"/>
  </si>
  <si>
    <r>
      <t xml:space="preserve">・縦4cm </t>
    </r>
    <r>
      <rPr>
        <sz val="6"/>
        <color theme="1"/>
        <rFont val="Segoe UI Symbol"/>
        <family val="3"/>
      </rPr>
      <t>✕</t>
    </r>
    <r>
      <rPr>
        <sz val="6"/>
        <color theme="1"/>
        <rFont val="游ゴシック"/>
        <family val="3"/>
        <charset val="128"/>
        <scheme val="minor"/>
      </rPr>
      <t xml:space="preserve"> 横3cm
・上半身、正面、脱帽
・3か月以内に撮影のもの</t>
    </r>
    <phoneticPr fontId="1"/>
  </si>
  <si>
    <t>生年月日（西暦）</t>
    <rPh sb="0" eb="4">
      <t>セイネンガッピ</t>
    </rPh>
    <rPh sb="5" eb="7">
      <t>セイレキ</t>
    </rPh>
    <phoneticPr fontId="1"/>
  </si>
  <si>
    <t>第２選択</t>
    <rPh sb="0" eb="1">
      <t>ダイ</t>
    </rPh>
    <rPh sb="2" eb="4">
      <t>センタク</t>
    </rPh>
    <phoneticPr fontId="1"/>
  </si>
  <si>
    <t>第３選択</t>
    <rPh sb="0" eb="1">
      <t>ダイ</t>
    </rPh>
    <rPh sb="2" eb="4">
      <t>センタク</t>
    </rPh>
    <phoneticPr fontId="1"/>
  </si>
  <si>
    <r>
      <t>当社の業務内容のうち、(A)の項目には</t>
    </r>
    <r>
      <rPr>
        <b/>
        <sz val="10"/>
        <color theme="1"/>
        <rFont val="游ゴシック"/>
        <family val="3"/>
        <charset val="128"/>
        <scheme val="minor"/>
      </rPr>
      <t>「あなたが希望するカンパニー＆職種」</t>
    </r>
    <r>
      <rPr>
        <sz val="10"/>
        <color theme="1"/>
        <rFont val="游ゴシック"/>
        <family val="2"/>
        <charset val="128"/>
        <scheme val="minor"/>
      </rPr>
      <t>を(B)の選択肢から</t>
    </r>
    <r>
      <rPr>
        <b/>
        <sz val="10"/>
        <color rgb="FFFF0000"/>
        <rFont val="游ゴシック"/>
        <family val="3"/>
        <charset val="128"/>
        <scheme val="minor"/>
      </rPr>
      <t>３つまで</t>
    </r>
    <r>
      <rPr>
        <sz val="10"/>
        <color theme="1"/>
        <rFont val="游ゴシック"/>
        <family val="2"/>
        <charset val="128"/>
        <scheme val="minor"/>
      </rPr>
      <t>選択してください。また、選んだ理由を</t>
    </r>
    <r>
      <rPr>
        <b/>
        <sz val="10"/>
        <color rgb="FFFF0000"/>
        <rFont val="游ゴシック"/>
        <family val="3"/>
        <charset val="128"/>
        <scheme val="minor"/>
      </rPr>
      <t>簡潔に</t>
    </r>
    <r>
      <rPr>
        <sz val="10"/>
        <color theme="1"/>
        <rFont val="游ゴシック"/>
        <family val="2"/>
        <charset val="128"/>
        <scheme val="minor"/>
      </rPr>
      <t>記述してください。</t>
    </r>
    <rPh sb="0" eb="2">
      <t>トウシャ</t>
    </rPh>
    <rPh sb="3" eb="5">
      <t>ギョウム</t>
    </rPh>
    <rPh sb="5" eb="7">
      <t>ナイヨウ</t>
    </rPh>
    <rPh sb="15" eb="17">
      <t>コウモク</t>
    </rPh>
    <rPh sb="24" eb="26">
      <t>キボウ</t>
    </rPh>
    <rPh sb="34" eb="36">
      <t>ショクシュ</t>
    </rPh>
    <rPh sb="42" eb="45">
      <t>センタクシ</t>
    </rPh>
    <rPh sb="51" eb="53">
      <t>センタク</t>
    </rPh>
    <rPh sb="63" eb="64">
      <t>エラ</t>
    </rPh>
    <rPh sb="66" eb="68">
      <t>リユウ</t>
    </rPh>
    <rPh sb="69" eb="71">
      <t>カンケツ</t>
    </rPh>
    <rPh sb="72" eb="74">
      <t>キジュツ</t>
    </rPh>
    <phoneticPr fontId="1"/>
  </si>
  <si>
    <t>←</t>
    <phoneticPr fontId="1"/>
  </si>
  <si>
    <t>理由</t>
    <rPh sb="0" eb="2">
      <t>リユウ</t>
    </rPh>
    <phoneticPr fontId="1"/>
  </si>
  <si>
    <t>熟語</t>
    <rPh sb="0" eb="2">
      <t>ジュクゴ</t>
    </rPh>
    <phoneticPr fontId="1"/>
  </si>
  <si>
    <t>音響･放送設備ｴﾝｼﾞﾆｱ/ﾌｨｰﾙﾄﾞｴﾝｼﾞﾆｱ</t>
    <rPh sb="0" eb="2">
      <t>オンキョウ</t>
    </rPh>
    <rPh sb="3" eb="7">
      <t>ホウソウセツビ</t>
    </rPh>
    <phoneticPr fontId="1"/>
  </si>
  <si>
    <t>⑭【情報ｼｽﾃﾑ室】社内ｼｽﾃﾑｻﾎﾟｰﾄ</t>
    <rPh sb="2" eb="4">
      <t>ジョウホウ</t>
    </rPh>
    <rPh sb="8" eb="9">
      <t>シツ</t>
    </rPh>
    <rPh sb="10" eb="12">
      <t>シャナイ</t>
    </rPh>
    <phoneticPr fontId="1"/>
  </si>
  <si>
    <t>□</t>
    <phoneticPr fontId="1"/>
  </si>
  <si>
    <t>部</t>
    <rPh sb="0" eb="1">
      <t>ブ</t>
    </rPh>
    <phoneticPr fontId="1"/>
  </si>
  <si>
    <t>同好会</t>
    <rPh sb="0" eb="3">
      <t>ドウコウカイ</t>
    </rPh>
    <phoneticPr fontId="1"/>
  </si>
  <si>
    <r>
      <t>あなたの性格を表す二字熟語を</t>
    </r>
    <r>
      <rPr>
        <b/>
        <sz val="9"/>
        <color theme="1"/>
        <rFont val="游ゴシック"/>
        <family val="3"/>
        <charset val="128"/>
        <scheme val="minor"/>
      </rPr>
      <t>１つ</t>
    </r>
    <r>
      <rPr>
        <sz val="9"/>
        <color theme="1"/>
        <rFont val="游ゴシック"/>
        <family val="2"/>
        <charset val="128"/>
        <scheme val="minor"/>
      </rPr>
      <t>選び、選んだ理由を</t>
    </r>
    <r>
      <rPr>
        <b/>
        <sz val="9"/>
        <color rgb="FFFF0000"/>
        <rFont val="游ゴシック"/>
        <family val="3"/>
        <charset val="128"/>
        <scheme val="minor"/>
      </rPr>
      <t>簡潔に・２行程度にまとめて</t>
    </r>
    <r>
      <rPr>
        <sz val="9"/>
        <color theme="1"/>
        <rFont val="游ゴシック"/>
        <family val="2"/>
        <charset val="128"/>
        <scheme val="minor"/>
      </rPr>
      <t>説明してください。</t>
    </r>
    <rPh sb="4" eb="6">
      <t>セイカク</t>
    </rPh>
    <rPh sb="7" eb="8">
      <t>アラワ</t>
    </rPh>
    <rPh sb="9" eb="13">
      <t>ニジジュクゴ</t>
    </rPh>
    <rPh sb="16" eb="17">
      <t>エラ</t>
    </rPh>
    <rPh sb="19" eb="20">
      <t>エラ</t>
    </rPh>
    <rPh sb="22" eb="24">
      <t>リユウ</t>
    </rPh>
    <rPh sb="25" eb="27">
      <t>カンケツ</t>
    </rPh>
    <rPh sb="30" eb="31">
      <t>ギョウ</t>
    </rPh>
    <rPh sb="31" eb="33">
      <t>テイド</t>
    </rPh>
    <rPh sb="38" eb="40">
      <t>セツメイ</t>
    </rPh>
    <phoneticPr fontId="1"/>
  </si>
  <si>
    <r>
      <t xml:space="preserve">あなたが、周りの人たちと比べて </t>
    </r>
    <r>
      <rPr>
        <b/>
        <sz val="9"/>
        <color theme="1"/>
        <rFont val="游ゴシック"/>
        <family val="3"/>
        <charset val="128"/>
        <scheme val="minor"/>
      </rPr>
      <t xml:space="preserve">私はコレが違う、アピールポイントだ </t>
    </r>
    <r>
      <rPr>
        <sz val="9"/>
        <color theme="1"/>
        <rFont val="游ゴシック"/>
        <family val="2"/>
        <charset val="128"/>
        <scheme val="minor"/>
      </rPr>
      <t>と思う事柄と、そう思った理由を教えてください。</t>
    </r>
    <rPh sb="5" eb="6">
      <t>マワ</t>
    </rPh>
    <rPh sb="8" eb="9">
      <t>ヒト</t>
    </rPh>
    <rPh sb="12" eb="13">
      <t>クラ</t>
    </rPh>
    <rPh sb="16" eb="17">
      <t>ワタシ</t>
    </rPh>
    <rPh sb="21" eb="22">
      <t>チガ</t>
    </rPh>
    <rPh sb="35" eb="36">
      <t>オモ</t>
    </rPh>
    <rPh sb="37" eb="39">
      <t>コトガラ</t>
    </rPh>
    <rPh sb="43" eb="44">
      <t>オモ</t>
    </rPh>
    <rPh sb="46" eb="48">
      <t>リユウ</t>
    </rPh>
    <rPh sb="49" eb="50">
      <t>オシ</t>
    </rPh>
    <phoneticPr fontId="1"/>
  </si>
  <si>
    <r>
      <t>あなたは</t>
    </r>
    <r>
      <rPr>
        <b/>
        <sz val="9"/>
        <color theme="1"/>
        <rFont val="游ゴシック"/>
        <family val="3"/>
        <charset val="128"/>
        <scheme val="minor"/>
      </rPr>
      <t>なぜ「エス・シー・アライアンス」に入社したいのか</t>
    </r>
    <r>
      <rPr>
        <sz val="9"/>
        <color theme="1"/>
        <rFont val="游ゴシック"/>
        <family val="2"/>
        <charset val="128"/>
        <scheme val="minor"/>
      </rPr>
      <t>、志望動機を教えてください。</t>
    </r>
    <rPh sb="21" eb="23">
      <t>ニュウシャ</t>
    </rPh>
    <rPh sb="29" eb="33">
      <t>シボウドウキ</t>
    </rPh>
    <rPh sb="34" eb="35">
      <t>オシ</t>
    </rPh>
    <phoneticPr fontId="1"/>
  </si>
  <si>
    <r>
      <t>第１･第２･第３の項目は
プルダウンで選択してください。
理由の各項目は</t>
    </r>
    <r>
      <rPr>
        <b/>
        <sz val="10"/>
        <color theme="1"/>
        <rFont val="游ゴシック"/>
        <family val="3"/>
        <charset val="128"/>
        <scheme val="minor"/>
      </rPr>
      <t>75文字</t>
    </r>
    <r>
      <rPr>
        <sz val="10"/>
        <color theme="1"/>
        <rFont val="游ゴシック"/>
        <family val="3"/>
        <charset val="128"/>
        <scheme val="minor"/>
      </rPr>
      <t>を超えると色が変わります。
なるべく白色になるように言葉をまとめてください。</t>
    </r>
    <rPh sb="0" eb="1">
      <t>ダイ</t>
    </rPh>
    <rPh sb="3" eb="4">
      <t>ダイ</t>
    </rPh>
    <rPh sb="6" eb="7">
      <t>ダイ</t>
    </rPh>
    <rPh sb="9" eb="11">
      <t>コウモク</t>
    </rPh>
    <rPh sb="19" eb="21">
      <t>センタク</t>
    </rPh>
    <rPh sb="29" eb="31">
      <t>リユウ</t>
    </rPh>
    <rPh sb="32" eb="35">
      <t>カクコウモク</t>
    </rPh>
    <rPh sb="38" eb="40">
      <t>モジ</t>
    </rPh>
    <rPh sb="41" eb="42">
      <t>コ</t>
    </rPh>
    <rPh sb="45" eb="46">
      <t>イロ</t>
    </rPh>
    <rPh sb="47" eb="48">
      <t>カ</t>
    </rPh>
    <rPh sb="58" eb="60">
      <t>シロイロ</t>
    </rPh>
    <rPh sb="66" eb="68">
      <t>コトバ</t>
    </rPh>
    <phoneticPr fontId="1"/>
  </si>
  <si>
    <t>その他を選択した場合、()内で
理由を説明してください。</t>
    <rPh sb="2" eb="3">
      <t>タ</t>
    </rPh>
    <rPh sb="4" eb="6">
      <t>センタク</t>
    </rPh>
    <rPh sb="8" eb="10">
      <t>バアイ</t>
    </rPh>
    <rPh sb="13" eb="14">
      <t>ナイ</t>
    </rPh>
    <rPh sb="16" eb="18">
      <t>リユウ</t>
    </rPh>
    <rPh sb="19" eb="21">
      <t>セツメイ</t>
    </rPh>
    <phoneticPr fontId="1"/>
  </si>
  <si>
    <t>項目数が足りない場合は、当社の業務と
関連がありそうな保有資格・免許を優先して
記入してください。</t>
    <rPh sb="0" eb="3">
      <t>コウモクスウ</t>
    </rPh>
    <rPh sb="4" eb="5">
      <t>タ</t>
    </rPh>
    <rPh sb="8" eb="10">
      <t>バアイ</t>
    </rPh>
    <rPh sb="12" eb="14">
      <t>トウシャ</t>
    </rPh>
    <rPh sb="15" eb="17">
      <t>ギョウム</t>
    </rPh>
    <rPh sb="19" eb="21">
      <t>カンレン</t>
    </rPh>
    <rPh sb="27" eb="31">
      <t>ホユウシカク</t>
    </rPh>
    <rPh sb="32" eb="34">
      <t>メンキョ</t>
    </rPh>
    <rPh sb="35" eb="37">
      <t>ユウセン</t>
    </rPh>
    <rPh sb="40" eb="42">
      <t>キニュウ</t>
    </rPh>
    <phoneticPr fontId="1"/>
  </si>
  <si>
    <r>
      <t>【学校の専攻科目で学んだこと】【趣味・特技】の両項目は、ともに</t>
    </r>
    <r>
      <rPr>
        <b/>
        <sz val="9"/>
        <color theme="1"/>
        <rFont val="游ゴシック"/>
        <family val="3"/>
        <charset val="128"/>
        <scheme val="minor"/>
      </rPr>
      <t>150文字</t>
    </r>
    <r>
      <rPr>
        <sz val="9"/>
        <color theme="1"/>
        <rFont val="游ゴシック"/>
        <family val="3"/>
        <charset val="128"/>
        <scheme val="minor"/>
      </rPr>
      <t>を超えると色が変わります。なるべく白色になるようにまとめてください。</t>
    </r>
    <rPh sb="1" eb="3">
      <t>ガッコウ</t>
    </rPh>
    <rPh sb="4" eb="8">
      <t>センコウカモク</t>
    </rPh>
    <rPh sb="9" eb="10">
      <t>マナ</t>
    </rPh>
    <rPh sb="16" eb="18">
      <t>シュミ</t>
    </rPh>
    <rPh sb="19" eb="21">
      <t>トクギ</t>
    </rPh>
    <rPh sb="23" eb="26">
      <t>リョウコウモク</t>
    </rPh>
    <rPh sb="34" eb="36">
      <t>モジ</t>
    </rPh>
    <rPh sb="37" eb="38">
      <t>コ</t>
    </rPh>
    <rPh sb="41" eb="42">
      <t>イロ</t>
    </rPh>
    <rPh sb="43" eb="44">
      <t>カ</t>
    </rPh>
    <rPh sb="53" eb="55">
      <t>ハクショク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</si>
  <si>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440文字</t>
    </r>
    <r>
      <rPr>
        <sz val="9"/>
        <color theme="1"/>
        <rFont val="游ゴシック"/>
        <family val="3"/>
        <charset val="128"/>
        <scheme val="minor"/>
      </rPr>
      <t xml:space="preserve">を超えると
項目色が変わり、
</t>
    </r>
    <r>
      <rPr>
        <b/>
        <sz val="9"/>
        <color theme="1"/>
        <rFont val="游ゴシック"/>
        <family val="3"/>
        <charset val="128"/>
        <scheme val="minor"/>
      </rPr>
      <t>文字が途中で切れてしまいます。</t>
    </r>
    <r>
      <rPr>
        <sz val="9"/>
        <color theme="1"/>
        <rFont val="游ゴシック"/>
        <family val="3"/>
        <charset val="128"/>
        <scheme val="minor"/>
      </rPr>
      <t xml:space="preserve">
なるべく白色になるように
文章をまとめてください。</t>
    </r>
    <rPh sb="3" eb="5">
      <t>モジ</t>
    </rPh>
    <rPh sb="6" eb="7">
      <t>コ</t>
    </rPh>
    <rPh sb="11" eb="13">
      <t>コウモク</t>
    </rPh>
    <rPh sb="13" eb="14">
      <t>イロ</t>
    </rPh>
    <rPh sb="15" eb="16">
      <t>カ</t>
    </rPh>
    <rPh sb="20" eb="22">
      <t>モジ</t>
    </rPh>
    <rPh sb="23" eb="25">
      <t>トチュウ</t>
    </rPh>
    <rPh sb="26" eb="27">
      <t>キ</t>
    </rPh>
    <rPh sb="40" eb="42">
      <t>ハクショク</t>
    </rPh>
    <rPh sb="49" eb="51">
      <t>ブンショウ</t>
    </rPh>
    <phoneticPr fontId="1"/>
  </si>
  <si>
    <t>エクセル入力での作成にあたって</t>
    <rPh sb="4" eb="6">
      <t>ニュウリョク</t>
    </rPh>
    <rPh sb="8" eb="10">
      <t>サクセイ</t>
    </rPh>
    <phoneticPr fontId="1"/>
  </si>
  <si>
    <t>エントリーシート作成の注意点</t>
    <rPh sb="8" eb="10">
      <t>サクセイ</t>
    </rPh>
    <rPh sb="11" eb="14">
      <t>チュウイテン</t>
    </rPh>
    <phoneticPr fontId="1"/>
  </si>
  <si>
    <t xml:space="preserve">Microsoft® Excel® for Microsoft 365 MSO (バージョン 2604 ビルド 16.0.19929.20086) 32 ビット </t>
    <phoneticPr fontId="1"/>
  </si>
  <si>
    <t>このファイルは、以下のバージョンにて動作環境を確認しています。</t>
    <rPh sb="8" eb="10">
      <t>イカ</t>
    </rPh>
    <rPh sb="18" eb="22">
      <t>ドウサカンキョウ</t>
    </rPh>
    <rPh sb="23" eb="25">
      <t>カクニン</t>
    </rPh>
    <phoneticPr fontId="1"/>
  </si>
  <si>
    <t>上記以外のバージョンのExcelアプリケーションでは動作環境を確認しておりません。
お使いの環境下によっては、書式が崩れる恐れがあります。弊社HPにある「PDFファイル形式」のエントリーシートの書式と照合してください。</t>
    <rPh sb="0" eb="2">
      <t>ジョウキ</t>
    </rPh>
    <rPh sb="2" eb="4">
      <t>イガイ</t>
    </rPh>
    <rPh sb="26" eb="30">
      <t>ドウサカンキョウ</t>
    </rPh>
    <rPh sb="31" eb="33">
      <t>カクニン</t>
    </rPh>
    <rPh sb="43" eb="44">
      <t>ツカ</t>
    </rPh>
    <rPh sb="46" eb="49">
      <t>カンキョウカ</t>
    </rPh>
    <rPh sb="55" eb="57">
      <t>ショシキ</t>
    </rPh>
    <rPh sb="58" eb="59">
      <t>クズ</t>
    </rPh>
    <rPh sb="61" eb="62">
      <t>オソ</t>
    </rPh>
    <rPh sb="69" eb="71">
      <t>ヘイシャ</t>
    </rPh>
    <rPh sb="84" eb="86">
      <t>ケイシキ</t>
    </rPh>
    <rPh sb="97" eb="99">
      <t>ショシキ</t>
    </rPh>
    <rPh sb="100" eb="102">
      <t>ショウゴウ</t>
    </rPh>
    <phoneticPr fontId="1"/>
  </si>
  <si>
    <t>エントリーシートの作成後は、【A4サイズ・2枚】となるよう、PDF化してください。
ページ分割をする箇所に点線を記しています。</t>
    <rPh sb="9" eb="12">
      <t>サクセイゴ</t>
    </rPh>
    <rPh sb="22" eb="23">
      <t>マイ</t>
    </rPh>
    <rPh sb="33" eb="34">
      <t>カ</t>
    </rPh>
    <rPh sb="45" eb="47">
      <t>ブンカツ</t>
    </rPh>
    <rPh sb="50" eb="52">
      <t>カショ</t>
    </rPh>
    <rPh sb="53" eb="55">
      <t>テンセン</t>
    </rPh>
    <rPh sb="56" eb="57">
      <t>シル</t>
    </rPh>
    <phoneticPr fontId="1"/>
  </si>
  <si>
    <t>→ここから右は印刷しないでください</t>
    <rPh sb="5" eb="6">
      <t>ミギ</t>
    </rPh>
    <rPh sb="7" eb="9">
      <t>インサツ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</si>
  <si>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</si>
  <si>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</si>
  <si>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</si>
  <si>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</si>
  <si>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r>
      <rPr>
        <b/>
        <sz val="8"/>
        <color theme="1"/>
        <rFont val="游ゴシック"/>
        <family val="3"/>
        <charset val="128"/>
        <scheme val="minor"/>
      </rPr>
      <t>Microsoft Excel以外のアプリケーションでは、作成を推奨しません。</t>
    </r>
    <r>
      <rPr>
        <sz val="8"/>
        <color theme="1"/>
        <rFont val="游ゴシック"/>
        <family val="2"/>
        <charset val="128"/>
        <scheme val="minor"/>
      </rPr>
      <t xml:space="preserve">
アプリケーションの例：
　　・Googleスプレッドシート
　　・Apple Numbers
書式やプルダウン選択、チェックボックス、関数が無効となります。
また、使用フォントの互換性もありません。
</t>
    </r>
    <r>
      <rPr>
        <sz val="8"/>
        <color theme="1"/>
        <rFont val="游ゴシック"/>
        <family val="3"/>
        <charset val="128"/>
        <scheme val="minor"/>
      </rPr>
      <t>Microsoft Excelのアプリケーションが無い場合は、弊社HPにある「PDFファイル形式」のエントリーシートにて手書きで作成してください。</t>
    </r>
    <rPh sb="15" eb="17">
      <t>イガイ</t>
    </rPh>
    <rPh sb="29" eb="31">
      <t>サクセイ</t>
    </rPh>
    <rPh sb="32" eb="34">
      <t>スイショウ</t>
    </rPh>
    <rPh sb="49" eb="50">
      <t>レイ</t>
    </rPh>
    <rPh sb="87" eb="89">
      <t>ショシキ</t>
    </rPh>
    <rPh sb="95" eb="97">
      <t>センタク</t>
    </rPh>
    <rPh sb="107" eb="109">
      <t>カンスウ</t>
    </rPh>
    <rPh sb="110" eb="112">
      <t>ムコウ</t>
    </rPh>
    <rPh sb="122" eb="124">
      <t>シヨウ</t>
    </rPh>
    <rPh sb="129" eb="132">
      <t>ゴカンセイ</t>
    </rPh>
    <rPh sb="165" eb="166">
      <t>ナ</t>
    </rPh>
    <rPh sb="167" eb="169">
      <t>バアイ</t>
    </rPh>
    <rPh sb="171" eb="173">
      <t>ヘイシャ</t>
    </rPh>
    <rPh sb="186" eb="188">
      <t>ケイシキ</t>
    </rPh>
    <rPh sb="200" eb="202">
      <t>テガ</t>
    </rPh>
    <rPh sb="204" eb="206">
      <t>サクセイ</t>
    </rPh>
    <phoneticPr fontId="1"/>
  </si>
  <si>
    <t>https://sc-a.jp/recruit/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</si>
</sst>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 Medium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Segoe UI Symbol"/>
      <family val="3"/>
    </font>
    <font>
      <sz val="8"/>
      <color theme="1"/>
      <name val="游ゴシック Medium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7" fillId="2" borderId="0" xfId="0" applyFont="1" applyFill="1" applyAlignment="1">
      <alignment vertical="center" wrapText="1"/>
    </xf>
    <xf numFmtId="0" fontId="25" fillId="2" borderId="0" xfId="1" applyFill="1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0" borderId="39" xfId="0" applyBorder="1">
      <alignment vertical="center"/>
    </xf>
    <xf numFmtId="0" fontId="5" fillId="0" borderId="39" xfId="0" applyFont="1" applyBorder="1">
      <alignment vertical="center"/>
    </xf>
    <xf numFmtId="0" fontId="4" fillId="0" borderId="39" xfId="0" applyFont="1" applyBorder="1">
      <alignment vertical="center"/>
    </xf>
    <xf numFmtId="0" fontId="6" fillId="2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2" borderId="0" xfId="0" applyFont="1" applyFill="1" applyAlignment="1">
      <alignment horizontal="right" vertical="top" wrapText="1"/>
    </xf>
    <xf numFmtId="0" fontId="0" fillId="0" borderId="16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44" xfId="0" applyBorder="1">
      <alignment vertical="center"/>
    </xf>
    <xf numFmtId="0" fontId="0" fillId="0" borderId="43" xfId="0" applyBorder="1">
      <alignment vertical="center"/>
    </xf>
    <xf numFmtId="0" fontId="13" fillId="0" borderId="45" xfId="0" applyFont="1" applyBorder="1">
      <alignment vertical="center"/>
    </xf>
    <xf numFmtId="0" fontId="0" fillId="0" borderId="45" xfId="0" applyBorder="1">
      <alignment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0" fillId="0" borderId="2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wrapText="1" shrinkToFit="1"/>
      <protection locked="0"/>
    </xf>
    <xf numFmtId="0" fontId="18" fillId="0" borderId="24" xfId="0" applyFon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32" xfId="0" applyFont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textRotation="255"/>
    </xf>
    <xf numFmtId="0" fontId="17" fillId="0" borderId="3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textRotation="255"/>
    </xf>
    <xf numFmtId="0" fontId="9" fillId="3" borderId="8" xfId="0" applyFont="1" applyFill="1" applyBorder="1" applyAlignment="1">
      <alignment horizontal="center" vertical="center" textRotation="255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31" xfId="0" applyFont="1" applyFill="1" applyBorder="1" applyAlignment="1">
      <alignment horizontal="center" vertical="center" textRotation="255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left" vertical="center" wrapText="1" shrinkToFit="1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7" fillId="3" borderId="29" xfId="0" applyFont="1" applyFill="1" applyBorder="1" applyAlignment="1">
      <alignment horizontal="center" vertical="center" textRotation="255" wrapText="1"/>
    </xf>
    <xf numFmtId="0" fontId="7" fillId="3" borderId="8" xfId="0" applyFont="1" applyFill="1" applyBorder="1" applyAlignment="1">
      <alignment horizontal="center" vertical="center" textRotation="255"/>
    </xf>
    <xf numFmtId="0" fontId="7" fillId="3" borderId="29" xfId="0" applyFont="1" applyFill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 shrinkToFit="1"/>
      <protection locked="0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2" borderId="4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9" fillId="0" borderId="0" xfId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27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EBFF"/>
        </patternFill>
      </fill>
    </dxf>
    <dxf>
      <fill>
        <patternFill>
          <bgColor rgb="FFFFE5FF"/>
        </patternFill>
      </fill>
    </dxf>
    <dxf>
      <fill>
        <patternFill>
          <bgColor rgb="FFFFE5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CCFF"/>
      <color rgb="FFFFE5FF"/>
      <color rgb="FFFFEB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5262</xdr:rowOff>
    </xdr:from>
    <xdr:to>
      <xdr:col>6</xdr:col>
      <xdr:colOff>247913</xdr:colOff>
      <xdr:row>1</xdr:row>
      <xdr:rowOff>139803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2"/>
          <a:ext cx="1897300" cy="305715"/>
        </a:xfrm>
        <a:prstGeom prst="rect">
          <a:avLst/>
        </a:prstGeom>
      </xdr:spPr>
    </xdr:pic>
    <xdr:clientData/>
  </xdr:twoCellAnchor>
  <xdr:oneCellAnchor>
    <xdr:from>
      <xdr:col>19</xdr:col>
      <xdr:colOff>226115</xdr:colOff>
      <xdr:row>21</xdr:row>
      <xdr:rowOff>146050</xdr:rowOff>
    </xdr:from>
    <xdr:ext cx="1094685" cy="317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25165" y="3670300"/>
          <a:ext cx="1094685" cy="317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800" b="1">
              <a:latin typeface="+mj-ea"/>
              <a:ea typeface="+mj-ea"/>
            </a:rPr>
            <a:t>※eng=</a:t>
          </a:r>
          <a:r>
            <a:rPr kumimoji="1" lang="ja-JP" altLang="en-US" sz="800" b="1">
              <a:latin typeface="+mj-ea"/>
              <a:ea typeface="+mj-ea"/>
            </a:rPr>
            <a:t>ｴﾝｼﾞﾆｱの略</a:t>
          </a:r>
        </a:p>
      </xdr:txBody>
    </xdr:sp>
    <xdr:clientData/>
  </xdr:oneCellAnchor>
  <xdr:twoCellAnchor editAs="oneCell">
    <xdr:from>
      <xdr:col>0</xdr:col>
      <xdr:colOff>27609</xdr:colOff>
      <xdr:row>53</xdr:row>
      <xdr:rowOff>66261</xdr:rowOff>
    </xdr:from>
    <xdr:to>
      <xdr:col>6</xdr:col>
      <xdr:colOff>261290</xdr:colOff>
      <xdr:row>54</xdr:row>
      <xdr:rowOff>199974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9" y="9718261"/>
          <a:ext cx="1897300" cy="305715"/>
        </a:xfrm>
        <a:prstGeom prst="rect">
          <a:avLst/>
        </a:prstGeom>
      </xdr:spPr>
    </xdr:pic>
    <xdr:clientData/>
  </xdr:twoCellAnchor>
  <xdr:twoCellAnchor editAs="oneCell">
    <xdr:from>
      <xdr:col>20</xdr:col>
      <xdr:colOff>149077</xdr:colOff>
      <xdr:row>24</xdr:row>
      <xdr:rowOff>16565</xdr:rowOff>
    </xdr:from>
    <xdr:to>
      <xdr:col>23</xdr:col>
      <xdr:colOff>187326</xdr:colOff>
      <xdr:row>28</xdr:row>
      <xdr:rowOff>154196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5" t="7577" r="6340" b="6550"/>
        <a:stretch>
          <a:fillRect/>
        </a:stretch>
      </xdr:blipFill>
      <xdr:spPr>
        <a:xfrm>
          <a:off x="5483077" y="4041913"/>
          <a:ext cx="858226" cy="8333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216118</xdr:colOff>
          <xdr:row>13</xdr:row>
          <xdr:rowOff>97002</xdr:rowOff>
        </xdr:from>
        <xdr:to>
          <xdr:col>13</xdr:col>
          <xdr:colOff>14450</xdr:colOff>
          <xdr:row>17</xdr:row>
          <xdr:rowOff>32626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021161" y="2460306"/>
              <a:ext cx="587941" cy="443624"/>
              <a:chOff x="3294774" y="2102726"/>
              <a:chExt cx="612884" cy="44362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294774" y="2102726"/>
                <a:ext cx="612884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294774" y="2313152"/>
                <a:ext cx="612884" cy="2331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76200</xdr:rowOff>
        </xdr:from>
        <xdr:to>
          <xdr:col>15</xdr:col>
          <xdr:colOff>158750</xdr:colOff>
          <xdr:row>16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31311</xdr:colOff>
          <xdr:row>29</xdr:row>
          <xdr:rowOff>135540</xdr:rowOff>
        </xdr:from>
        <xdr:to>
          <xdr:col>24</xdr:col>
          <xdr:colOff>101161</xdr:colOff>
          <xdr:row>33</xdr:row>
          <xdr:rowOff>24524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6016876" y="5022279"/>
              <a:ext cx="610981" cy="634419"/>
              <a:chOff x="6000311" y="5018472"/>
              <a:chExt cx="612885" cy="633470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6000311" y="5018472"/>
                <a:ext cx="612884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男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6000311" y="5220685"/>
                <a:ext cx="612884" cy="2331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女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6000311" y="5421152"/>
                <a:ext cx="612885" cy="2307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他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-a.jp/recruit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950D-D88B-423E-B406-2FAF5AE64F57}">
  <dimension ref="A1:OR104"/>
  <sheetViews>
    <sheetView tabSelected="1" zoomScale="115" zoomScaleNormal="115" workbookViewId="0">
      <selection activeCell="D6" sqref="D6:I8"/>
    </sheetView>
  </sheetViews>
  <sheetFormatPr defaultColWidth="0" defaultRowHeight="18" zeroHeight="1" x14ac:dyDescent="0.55000000000000004"/>
  <cols>
    <col min="1" max="2" width="3.08203125" customWidth="1"/>
    <col min="3" max="3" width="3.58203125" customWidth="1"/>
    <col min="4" max="9" width="3.9140625" customWidth="1"/>
    <col min="10" max="10" width="3.58203125" customWidth="1"/>
    <col min="11" max="12" width="3.4140625" customWidth="1"/>
    <col min="13" max="14" width="3.58203125" customWidth="1"/>
    <col min="15" max="16" width="3.4140625" customWidth="1"/>
    <col min="17" max="17" width="3.58203125" customWidth="1"/>
    <col min="18" max="19" width="3.4140625" customWidth="1"/>
    <col min="20" max="24" width="3.58203125" customWidth="1"/>
    <col min="25" max="25" width="1.75" style="36" customWidth="1"/>
    <col min="26" max="26" width="1.75" style="25" customWidth="1"/>
    <col min="27" max="27" width="3.58203125" style="25" customWidth="1"/>
    <col min="28" max="28" width="29.33203125" style="25" customWidth="1"/>
    <col min="29" max="29" width="3.58203125" style="25" customWidth="1"/>
    <col min="30" max="30" width="2.5" style="39" bestFit="1" customWidth="1"/>
    <col min="31" max="43" width="3.58203125" style="25" customWidth="1"/>
    <col min="44" max="408" width="3.58203125" hidden="1" customWidth="1"/>
    <col min="409" max="16384" width="8.6640625" hidden="1"/>
  </cols>
  <sheetData>
    <row r="1" spans="1:85" ht="13.5" customHeight="1" x14ac:dyDescent="0.55000000000000004">
      <c r="B1" s="19"/>
      <c r="C1" s="19"/>
      <c r="D1" s="19"/>
      <c r="E1" s="19"/>
      <c r="F1" s="19"/>
      <c r="G1" s="19"/>
      <c r="H1" s="254" t="s">
        <v>0</v>
      </c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19"/>
      <c r="T1" s="19"/>
      <c r="U1" s="19"/>
      <c r="V1" s="19"/>
      <c r="W1" s="19"/>
      <c r="X1" s="20" t="s">
        <v>1</v>
      </c>
      <c r="Z1" s="241" t="s">
        <v>124</v>
      </c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</row>
    <row r="2" spans="1:85" ht="13.5" customHeight="1" x14ac:dyDescent="0.55000000000000004"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</row>
    <row r="3" spans="1:85" ht="15" customHeight="1" thickBot="1" x14ac:dyDescent="0.6">
      <c r="N3" s="3" t="s">
        <v>2</v>
      </c>
      <c r="O3" s="256"/>
      <c r="P3" s="256"/>
      <c r="Q3" t="s">
        <v>3</v>
      </c>
      <c r="R3" s="256"/>
      <c r="S3" s="256"/>
      <c r="T3" t="s">
        <v>4</v>
      </c>
      <c r="U3" s="255"/>
      <c r="V3" s="255"/>
      <c r="X3" s="3" t="s">
        <v>5</v>
      </c>
    </row>
    <row r="4" spans="1:85" ht="15.5" customHeight="1" x14ac:dyDescent="0.55000000000000004">
      <c r="A4" s="105" t="s">
        <v>101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249" t="s">
        <v>42</v>
      </c>
      <c r="V4" s="249"/>
      <c r="W4" s="249"/>
      <c r="X4" s="250"/>
      <c r="AA4" s="206" t="s">
        <v>118</v>
      </c>
      <c r="AB4" s="206"/>
      <c r="AE4" s="248" t="s">
        <v>119</v>
      </c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W4" s="17" t="s">
        <v>78</v>
      </c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4"/>
      <c r="BJ4" s="17" t="s">
        <v>99</v>
      </c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4"/>
      <c r="BW4" s="17" t="s">
        <v>100</v>
      </c>
      <c r="BX4" s="13"/>
      <c r="BY4" s="13"/>
      <c r="BZ4" s="13"/>
      <c r="CA4" s="13"/>
      <c r="CB4" s="13"/>
      <c r="CC4" s="13"/>
      <c r="CD4" s="13"/>
      <c r="CE4" s="13"/>
      <c r="CF4" s="13"/>
      <c r="CG4" s="14"/>
    </row>
    <row r="5" spans="1:85" ht="15.5" customHeight="1" thickBot="1" x14ac:dyDescent="0.6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251"/>
      <c r="V5" s="251"/>
      <c r="W5" s="251"/>
      <c r="X5" s="252"/>
      <c r="AW5" s="22">
        <f>IF(COUNTIF($D$6,AX5)&gt;0,"",ROW())</f>
        <v>5</v>
      </c>
      <c r="AX5" t="str">
        <f>"①【ﾗｲﾌﾞﾃﾞｻﾞｲﾝ】"&amp;CHAR(10)&amp;"舞台音響eng(ﾐｭｰｼﾞｶﾙ･ｺﾝｻｰﾄ）"</f>
        <v>①【ﾗｲﾌﾞﾃﾞｻﾞｲﾝ】
舞台音響eng(ﾐｭｰｼﾞｶﾙ･ｺﾝｻｰﾄ）</v>
      </c>
      <c r="BH5" s="11"/>
      <c r="BJ5" s="22">
        <f>IF(COUNTIF($D$9,BK5)&gt;0,"",ROW())</f>
        <v>5</v>
      </c>
      <c r="BK5" t="str">
        <f>IFERROR(INDEX($AX$5:$AX$18,MATCH(SMALL($AW$5:$AW$18,ROW(AW1)),$AW$5:$AW$18,0)),"")</f>
        <v>①【ﾗｲﾌﾞﾃﾞｻﾞｲﾝ】
舞台音響eng(ﾐｭｰｼﾞｶﾙ･ｺﾝｻｰﾄ）</v>
      </c>
      <c r="BU5" s="11"/>
      <c r="BW5" s="22">
        <f>IF(COUNTIF($D$12,BX5)&gt;0,"",ROW())</f>
        <v>5</v>
      </c>
      <c r="BX5" t="str">
        <f>IFERROR(INDEX($BK$5:$BK$18,MATCH(SMALL($BJ$5:$BJ$18,ROW(BJ1)),$BJ$5:$BJ$18,0)),"")</f>
        <v>①【ﾗｲﾌﾞﾃﾞｻﾞｲﾝ】
舞台音響eng(ﾐｭｰｼﾞｶﾙ･ｺﾝｻｰﾄ）</v>
      </c>
      <c r="CG5" s="11"/>
    </row>
    <row r="6" spans="1:85" ht="14" customHeight="1" x14ac:dyDescent="0.55000000000000004">
      <c r="A6" s="139" t="s">
        <v>24</v>
      </c>
      <c r="B6" s="140"/>
      <c r="C6" s="163" t="s">
        <v>7</v>
      </c>
      <c r="D6" s="158"/>
      <c r="E6" s="158"/>
      <c r="F6" s="158"/>
      <c r="G6" s="158"/>
      <c r="H6" s="158"/>
      <c r="I6" s="158"/>
      <c r="J6" s="163" t="s">
        <v>6</v>
      </c>
      <c r="K6" s="151"/>
      <c r="L6" s="151"/>
      <c r="M6" s="151"/>
      <c r="N6" s="151"/>
      <c r="O6" s="151"/>
      <c r="P6" s="151"/>
      <c r="Q6" s="151"/>
      <c r="R6" s="151"/>
      <c r="S6" s="151"/>
      <c r="T6" s="152"/>
      <c r="U6" s="186" t="s">
        <v>97</v>
      </c>
      <c r="V6" s="187"/>
      <c r="W6" s="187"/>
      <c r="X6" s="188"/>
      <c r="AA6" s="234" t="s">
        <v>102</v>
      </c>
      <c r="AB6" s="237" t="s">
        <v>113</v>
      </c>
      <c r="AC6" s="33"/>
      <c r="AD6" s="40" t="s">
        <v>125</v>
      </c>
      <c r="AE6" s="247" t="s">
        <v>121</v>
      </c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S6">
        <f>LEN(K6)</f>
        <v>0</v>
      </c>
      <c r="AW6" s="22">
        <f t="shared" ref="AW6:AW18" si="0">IF(COUNTIF($D$6,AX6)&gt;0,"",ROW())</f>
        <v>6</v>
      </c>
      <c r="AX6" t="str">
        <f>"②【ﾗｲﾌﾞﾃﾞｻﾞｲﾝ】"&amp;CHAR(10)&amp;"劇場管理ｴﾝｼﾞﾆｱ"</f>
        <v>②【ﾗｲﾌﾞﾃﾞｻﾞｲﾝ】
劇場管理ｴﾝｼﾞﾆｱ</v>
      </c>
      <c r="BH6" s="11"/>
      <c r="BJ6" s="22">
        <f t="shared" ref="BJ6:BJ18" si="1">IF(COUNTIF($D$9,BK6)&gt;0,"",ROW())</f>
        <v>6</v>
      </c>
      <c r="BK6" t="str">
        <f t="shared" ref="BK6:BK18" si="2">IFERROR(INDEX($AX$5:$AX$18,MATCH(SMALL($AW$5:$AW$18,ROW(AW2)),$AW$5:$AW$18,0)),"")</f>
        <v>②【ﾗｲﾌﾞﾃﾞｻﾞｲﾝ】
劇場管理ｴﾝｼﾞﾆｱ</v>
      </c>
      <c r="BU6" s="11"/>
      <c r="BW6" s="22">
        <f t="shared" ref="BW6:BW18" si="3">IF(COUNTIF($D$12,BX6)&gt;0,"",ROW())</f>
        <v>6</v>
      </c>
      <c r="BX6" t="str">
        <f t="shared" ref="BX6:BX18" si="4">IFERROR(INDEX($BK$5:$BK$18,MATCH(SMALL($BJ$5:$BJ$18,ROW(BJ2)),$BJ$5:$BJ$18,0)),"")</f>
        <v>②【ﾗｲﾌﾞﾃﾞｻﾞｲﾝ】
劇場管理ｴﾝｼﾞﾆｱ</v>
      </c>
      <c r="CG6" s="11"/>
    </row>
    <row r="7" spans="1:85" ht="16" customHeight="1" x14ac:dyDescent="0.55000000000000004">
      <c r="A7" s="166" t="s">
        <v>31</v>
      </c>
      <c r="B7" s="167"/>
      <c r="C7" s="164"/>
      <c r="D7" s="159"/>
      <c r="E7" s="159"/>
      <c r="F7" s="159"/>
      <c r="G7" s="159"/>
      <c r="H7" s="159"/>
      <c r="I7" s="159"/>
      <c r="J7" s="164"/>
      <c r="K7" s="153"/>
      <c r="L7" s="153"/>
      <c r="M7" s="153"/>
      <c r="N7" s="153"/>
      <c r="O7" s="153"/>
      <c r="P7" s="153"/>
      <c r="Q7" s="153"/>
      <c r="R7" s="153"/>
      <c r="S7" s="153"/>
      <c r="T7" s="154"/>
      <c r="U7" s="187"/>
      <c r="V7" s="187"/>
      <c r="W7" s="187"/>
      <c r="X7" s="188"/>
      <c r="AA7" s="234"/>
      <c r="AB7" s="237"/>
      <c r="AC7" s="33"/>
      <c r="AD7" s="40"/>
      <c r="AE7" s="247" t="s">
        <v>120</v>
      </c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S7">
        <v>75</v>
      </c>
      <c r="AW7" s="22">
        <f t="shared" si="0"/>
        <v>7</v>
      </c>
      <c r="AX7" t="s">
        <v>79</v>
      </c>
      <c r="BH7" s="11"/>
      <c r="BJ7" s="22">
        <f t="shared" si="1"/>
        <v>7</v>
      </c>
      <c r="BK7" t="str">
        <f t="shared" si="2"/>
        <v>③【ｱﾙﾃ】SRｼｽﾃﾑｴﾝｼﾞﾆｱ</v>
      </c>
      <c r="BU7" s="11"/>
      <c r="BW7" s="22">
        <f t="shared" si="3"/>
        <v>7</v>
      </c>
      <c r="BX7" t="str">
        <f t="shared" si="4"/>
        <v>③【ｱﾙﾃ】SRｼｽﾃﾑｴﾝｼﾞﾆｱ</v>
      </c>
      <c r="CG7" s="11"/>
    </row>
    <row r="8" spans="1:85" ht="12.5" customHeight="1" x14ac:dyDescent="0.55000000000000004">
      <c r="A8" s="168"/>
      <c r="B8" s="167"/>
      <c r="C8" s="164"/>
      <c r="D8" s="159"/>
      <c r="E8" s="159"/>
      <c r="F8" s="159"/>
      <c r="G8" s="159"/>
      <c r="H8" s="159"/>
      <c r="I8" s="159"/>
      <c r="J8" s="164"/>
      <c r="K8" s="153"/>
      <c r="L8" s="153"/>
      <c r="M8" s="153"/>
      <c r="N8" s="153"/>
      <c r="O8" s="153"/>
      <c r="P8" s="153"/>
      <c r="Q8" s="153"/>
      <c r="R8" s="153"/>
      <c r="S8" s="153"/>
      <c r="T8" s="154"/>
      <c r="U8" s="187"/>
      <c r="V8" s="187"/>
      <c r="W8" s="187"/>
      <c r="X8" s="188"/>
      <c r="AA8" s="234"/>
      <c r="AB8" s="237"/>
      <c r="AC8" s="33"/>
      <c r="AD8" s="40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W8" s="22">
        <f t="shared" si="0"/>
        <v>8</v>
      </c>
      <c r="AX8" t="s">
        <v>80</v>
      </c>
      <c r="BH8" s="11"/>
      <c r="BJ8" s="22">
        <f t="shared" si="1"/>
        <v>8</v>
      </c>
      <c r="BK8" t="str">
        <f t="shared" si="2"/>
        <v>④【ﾃｸﾆﾗﾝﾄﾞ】舞台照明ｵﾍﾟﾚｰﾀｰ</v>
      </c>
      <c r="BU8" s="11"/>
      <c r="BW8" s="22">
        <f t="shared" si="3"/>
        <v>8</v>
      </c>
      <c r="BX8" t="str">
        <f t="shared" si="4"/>
        <v>④【ﾃｸﾆﾗﾝﾄﾞ】舞台照明ｵﾍﾟﾚｰﾀｰ</v>
      </c>
      <c r="CG8" s="11"/>
    </row>
    <row r="9" spans="1:85" ht="14" customHeight="1" x14ac:dyDescent="0.55000000000000004">
      <c r="A9" s="168"/>
      <c r="B9" s="167"/>
      <c r="C9" s="164" t="s">
        <v>8</v>
      </c>
      <c r="D9" s="160"/>
      <c r="E9" s="160"/>
      <c r="F9" s="160"/>
      <c r="G9" s="160"/>
      <c r="H9" s="160"/>
      <c r="I9" s="160"/>
      <c r="J9" s="164" t="s">
        <v>6</v>
      </c>
      <c r="K9" s="155"/>
      <c r="L9" s="155"/>
      <c r="M9" s="155"/>
      <c r="N9" s="155"/>
      <c r="O9" s="155"/>
      <c r="P9" s="155"/>
      <c r="Q9" s="155"/>
      <c r="R9" s="155"/>
      <c r="S9" s="155"/>
      <c r="T9" s="154"/>
      <c r="U9" s="187"/>
      <c r="V9" s="187"/>
      <c r="W9" s="187"/>
      <c r="X9" s="188"/>
      <c r="AA9" s="234"/>
      <c r="AB9" s="237"/>
      <c r="AC9" s="33"/>
      <c r="AD9" s="40" t="s">
        <v>126</v>
      </c>
      <c r="AE9" s="243" t="s">
        <v>122</v>
      </c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S9">
        <f>LEN(K9)</f>
        <v>0</v>
      </c>
      <c r="AW9" s="22">
        <f t="shared" si="0"/>
        <v>9</v>
      </c>
      <c r="AX9" t="s">
        <v>81</v>
      </c>
      <c r="BH9" s="11"/>
      <c r="BJ9" s="22">
        <f t="shared" si="1"/>
        <v>9</v>
      </c>
      <c r="BK9" t="str">
        <f t="shared" si="2"/>
        <v>⑤【ﾃｸﾆﾗﾝﾄﾞ】ｼｮｰｵﾍﾟﾚｰﾀｰ</v>
      </c>
      <c r="BU9" s="11"/>
      <c r="BW9" s="22">
        <f t="shared" si="3"/>
        <v>9</v>
      </c>
      <c r="BX9" t="str">
        <f t="shared" si="4"/>
        <v>⑤【ﾃｸﾆﾗﾝﾄﾞ】ｼｮｰｵﾍﾟﾚｰﾀｰ</v>
      </c>
      <c r="CG9" s="11"/>
    </row>
    <row r="10" spans="1:85" ht="16" customHeight="1" x14ac:dyDescent="0.55000000000000004">
      <c r="A10" s="168"/>
      <c r="B10" s="167"/>
      <c r="C10" s="164"/>
      <c r="D10" s="160"/>
      <c r="E10" s="160"/>
      <c r="F10" s="160"/>
      <c r="G10" s="160"/>
      <c r="H10" s="160"/>
      <c r="I10" s="160"/>
      <c r="J10" s="164"/>
      <c r="K10" s="155"/>
      <c r="L10" s="155"/>
      <c r="M10" s="155"/>
      <c r="N10" s="155"/>
      <c r="O10" s="155"/>
      <c r="P10" s="155"/>
      <c r="Q10" s="155"/>
      <c r="R10" s="155"/>
      <c r="S10" s="155"/>
      <c r="T10" s="154"/>
      <c r="U10" s="187"/>
      <c r="V10" s="187"/>
      <c r="W10" s="187"/>
      <c r="X10" s="188"/>
      <c r="AA10" s="234"/>
      <c r="AB10" s="237"/>
      <c r="AC10" s="33"/>
      <c r="AD10" s="40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S10">
        <v>75</v>
      </c>
      <c r="AW10" s="22">
        <f t="shared" si="0"/>
        <v>10</v>
      </c>
      <c r="AX10" t="str">
        <f>"⑥【ﾒﾃﾞｨｱｴﾝﾀｰﾃｲﾒﾝﾄ】"&amp;CHAR(10)&amp;"映像ｴﾝｼﾞﾆｱ･ﾌﾟﾛｸﾞﾗﾏｰ"</f>
        <v>⑥【ﾒﾃﾞｨｱｴﾝﾀｰﾃｲﾒﾝﾄ】
映像ｴﾝｼﾞﾆｱ･ﾌﾟﾛｸﾞﾗﾏｰ</v>
      </c>
      <c r="BH10" s="11"/>
      <c r="BJ10" s="22">
        <f t="shared" si="1"/>
        <v>10</v>
      </c>
      <c r="BK10" t="str">
        <f t="shared" si="2"/>
        <v>⑥【ﾒﾃﾞｨｱｴﾝﾀｰﾃｲﾒﾝﾄ】
映像ｴﾝｼﾞﾆｱ･ﾌﾟﾛｸﾞﾗﾏｰ</v>
      </c>
      <c r="BU10" s="11"/>
      <c r="BW10" s="22">
        <f t="shared" si="3"/>
        <v>10</v>
      </c>
      <c r="BX10" t="str">
        <f t="shared" si="4"/>
        <v>⑥【ﾒﾃﾞｨｱｴﾝﾀｰﾃｲﾒﾝﾄ】
映像ｴﾝｼﾞﾆｱ･ﾌﾟﾛｸﾞﾗﾏｰ</v>
      </c>
      <c r="CG10" s="11"/>
    </row>
    <row r="11" spans="1:85" ht="10" customHeight="1" x14ac:dyDescent="0.55000000000000004">
      <c r="A11" s="168"/>
      <c r="B11" s="167"/>
      <c r="C11" s="164"/>
      <c r="D11" s="160"/>
      <c r="E11" s="160"/>
      <c r="F11" s="160"/>
      <c r="G11" s="160"/>
      <c r="H11" s="160"/>
      <c r="I11" s="160"/>
      <c r="J11" s="164"/>
      <c r="K11" s="155"/>
      <c r="L11" s="155"/>
      <c r="M11" s="155"/>
      <c r="N11" s="155"/>
      <c r="O11" s="155"/>
      <c r="P11" s="155"/>
      <c r="Q11" s="155"/>
      <c r="R11" s="155"/>
      <c r="S11" s="155"/>
      <c r="T11" s="154"/>
      <c r="U11" s="187"/>
      <c r="V11" s="187"/>
      <c r="W11" s="187"/>
      <c r="X11" s="188"/>
      <c r="AA11" s="234"/>
      <c r="AB11" s="237"/>
      <c r="AC11" s="33"/>
      <c r="AD11" s="40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W11" s="22">
        <f t="shared" si="0"/>
        <v>11</v>
      </c>
      <c r="AX11" t="str">
        <f>"⑦【ｳｯﾃﾞｨﾗﾝﾄﾞ】"&amp;CHAR(10)&amp;"舞台音響ｴﾝｼﾞﾆｱ"</f>
        <v>⑦【ｳｯﾃﾞｨﾗﾝﾄﾞ】
舞台音響ｴﾝｼﾞﾆｱ</v>
      </c>
      <c r="BH11" s="11"/>
      <c r="BJ11" s="22">
        <f t="shared" si="1"/>
        <v>11</v>
      </c>
      <c r="BK11" t="str">
        <f t="shared" si="2"/>
        <v>⑦【ｳｯﾃﾞｨﾗﾝﾄﾞ】
舞台音響ｴﾝｼﾞﾆｱ</v>
      </c>
      <c r="BU11" s="11"/>
      <c r="BW11" s="22">
        <f t="shared" si="3"/>
        <v>11</v>
      </c>
      <c r="BX11" t="str">
        <f t="shared" si="4"/>
        <v>⑦【ｳｯﾃﾞｨﾗﾝﾄﾞ】
舞台音響ｴﾝｼﾞﾆｱ</v>
      </c>
      <c r="CG11" s="11"/>
    </row>
    <row r="12" spans="1:85" ht="14" customHeight="1" x14ac:dyDescent="0.55000000000000004">
      <c r="A12" s="168"/>
      <c r="B12" s="167"/>
      <c r="C12" s="164" t="s">
        <v>9</v>
      </c>
      <c r="D12" s="160"/>
      <c r="E12" s="160"/>
      <c r="F12" s="160"/>
      <c r="G12" s="160"/>
      <c r="H12" s="160"/>
      <c r="I12" s="160"/>
      <c r="J12" s="164" t="s">
        <v>6</v>
      </c>
      <c r="K12" s="155"/>
      <c r="L12" s="155"/>
      <c r="M12" s="155"/>
      <c r="N12" s="155"/>
      <c r="O12" s="155"/>
      <c r="P12" s="155"/>
      <c r="Q12" s="155"/>
      <c r="R12" s="155"/>
      <c r="S12" s="155"/>
      <c r="T12" s="154"/>
      <c r="U12" s="187"/>
      <c r="V12" s="187"/>
      <c r="W12" s="187"/>
      <c r="X12" s="188"/>
      <c r="AA12" s="234"/>
      <c r="AB12" s="237"/>
      <c r="AC12" s="33"/>
      <c r="AD12" s="40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S12">
        <f>LEN(K12)</f>
        <v>0</v>
      </c>
      <c r="AW12" s="22">
        <f t="shared" si="0"/>
        <v>12</v>
      </c>
      <c r="AX12" t="str">
        <f>"⑧【ｳｯﾃﾞｨﾗﾝﾄﾞ】"&amp;CHAR(10)&amp;"ﾚｺｰﾃﾞｨﾝｸﾞｴﾝｼﾞﾆｱ"</f>
        <v>⑧【ｳｯﾃﾞｨﾗﾝﾄﾞ】
ﾚｺｰﾃﾞｨﾝｸﾞｴﾝｼﾞﾆｱ</v>
      </c>
      <c r="BH12" s="11"/>
      <c r="BJ12" s="22">
        <f t="shared" si="1"/>
        <v>12</v>
      </c>
      <c r="BK12" t="str">
        <f t="shared" si="2"/>
        <v>⑧【ｳｯﾃﾞｨﾗﾝﾄﾞ】
ﾚｺｰﾃﾞｨﾝｸﾞｴﾝｼﾞﾆｱ</v>
      </c>
      <c r="BU12" s="11"/>
      <c r="BW12" s="22">
        <f t="shared" si="3"/>
        <v>12</v>
      </c>
      <c r="BX12" t="str">
        <f t="shared" si="4"/>
        <v>⑧【ｳｯﾃﾞｨﾗﾝﾄﾞ】
ﾚｺｰﾃﾞｨﾝｸﾞｴﾝｼﾞﾆｱ</v>
      </c>
      <c r="CG12" s="11"/>
    </row>
    <row r="13" spans="1:85" ht="16" customHeight="1" x14ac:dyDescent="0.55000000000000004">
      <c r="A13" s="168"/>
      <c r="B13" s="167"/>
      <c r="C13" s="164"/>
      <c r="D13" s="160"/>
      <c r="E13" s="160"/>
      <c r="F13" s="160"/>
      <c r="G13" s="160"/>
      <c r="H13" s="160"/>
      <c r="I13" s="160"/>
      <c r="J13" s="164"/>
      <c r="K13" s="155"/>
      <c r="L13" s="155"/>
      <c r="M13" s="155"/>
      <c r="N13" s="155"/>
      <c r="O13" s="155"/>
      <c r="P13" s="155"/>
      <c r="Q13" s="155"/>
      <c r="R13" s="155"/>
      <c r="S13" s="155"/>
      <c r="T13" s="154"/>
      <c r="U13" s="189"/>
      <c r="V13" s="189"/>
      <c r="W13" s="189"/>
      <c r="X13" s="190"/>
      <c r="AA13" s="234"/>
      <c r="AB13" s="237"/>
      <c r="AC13" s="33"/>
      <c r="AD13" s="40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S13">
        <v>75</v>
      </c>
      <c r="AW13" s="22">
        <f t="shared" si="0"/>
        <v>13</v>
      </c>
      <c r="AX13" t="str">
        <f>"⑨【ﾐｭｰｼﾞｸﾗﾌﾄ】"&amp;CHAR(10)&amp;"ｻｳﾝﾄﾞﾃﾞｻﾞｲﾅｰ･音楽出版業務"</f>
        <v>⑨【ﾐｭｰｼﾞｸﾗﾌﾄ】
ｻｳﾝﾄﾞﾃﾞｻﾞｲﾅｰ･音楽出版業務</v>
      </c>
      <c r="BH13" s="11"/>
      <c r="BJ13" s="22">
        <f t="shared" si="1"/>
        <v>13</v>
      </c>
      <c r="BK13" t="str">
        <f t="shared" si="2"/>
        <v>⑨【ﾐｭｰｼﾞｸﾗﾌﾄ】
ｻｳﾝﾄﾞﾃﾞｻﾞｲﾅｰ･音楽出版業務</v>
      </c>
      <c r="BU13" s="11"/>
      <c r="BW13" s="22">
        <f t="shared" si="3"/>
        <v>13</v>
      </c>
      <c r="BX13" t="str">
        <f t="shared" si="4"/>
        <v>⑨【ﾐｭｰｼﾞｸﾗﾌﾄ】
ｻｳﾝﾄﾞﾃﾞｻﾞｲﾅｰ･音楽出版業務</v>
      </c>
      <c r="CG13" s="11"/>
    </row>
    <row r="14" spans="1:85" ht="10" customHeight="1" thickBot="1" x14ac:dyDescent="0.6">
      <c r="A14" s="168"/>
      <c r="B14" s="167"/>
      <c r="C14" s="165"/>
      <c r="D14" s="161"/>
      <c r="E14" s="161"/>
      <c r="F14" s="161"/>
      <c r="G14" s="161"/>
      <c r="H14" s="161"/>
      <c r="I14" s="161"/>
      <c r="J14" s="165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111"/>
      <c r="V14" s="111"/>
      <c r="W14" s="111"/>
      <c r="X14" s="112"/>
      <c r="AD14" s="41" t="s">
        <v>127</v>
      </c>
      <c r="AE14" s="244" t="s">
        <v>129</v>
      </c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W14" s="22">
        <f t="shared" si="0"/>
        <v>14</v>
      </c>
      <c r="AX14" t="s">
        <v>82</v>
      </c>
      <c r="BH14" s="11"/>
      <c r="BJ14" s="22">
        <f t="shared" si="1"/>
        <v>14</v>
      </c>
      <c r="BK14" t="str">
        <f t="shared" si="2"/>
        <v>⑩【ﾐｭｰｼﾞｸﾗﾌﾄ】ｽﾀｼﾞｵｴﾝｼﾞﾆｱ</v>
      </c>
      <c r="BU14" s="11"/>
      <c r="BW14" s="22">
        <f t="shared" si="3"/>
        <v>14</v>
      </c>
      <c r="BX14" t="str">
        <f t="shared" si="4"/>
        <v>⑩【ﾐｭｰｼﾞｸﾗﾌﾄ】ｽﾀｼﾞｵｴﾝｼﾞﾆｱ</v>
      </c>
      <c r="CG14" s="11"/>
    </row>
    <row r="15" spans="1:85" ht="10" customHeight="1" x14ac:dyDescent="0.55000000000000004">
      <c r="A15" s="257" t="s">
        <v>68</v>
      </c>
      <c r="B15" s="258"/>
      <c r="C15" s="258"/>
      <c r="D15" s="258"/>
      <c r="E15" s="258"/>
      <c r="F15" s="258"/>
      <c r="G15" s="258"/>
      <c r="H15" s="258"/>
      <c r="I15" s="258"/>
      <c r="J15" s="259"/>
      <c r="K15" s="45"/>
      <c r="L15" s="94"/>
      <c r="M15" s="253"/>
      <c r="N15" s="91"/>
      <c r="O15" s="94"/>
      <c r="P15" s="94"/>
      <c r="Q15" s="113" t="s">
        <v>32</v>
      </c>
      <c r="R15" s="116"/>
      <c r="S15" s="116"/>
      <c r="T15" s="116"/>
      <c r="U15" s="116"/>
      <c r="V15" s="116"/>
      <c r="W15" s="116"/>
      <c r="X15" s="73" t="s">
        <v>33</v>
      </c>
      <c r="AA15" s="234" t="s">
        <v>102</v>
      </c>
      <c r="AB15" s="238" t="s">
        <v>114</v>
      </c>
      <c r="AD15" s="41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W15" s="22">
        <f t="shared" si="0"/>
        <v>15</v>
      </c>
      <c r="AX15" t="str">
        <f>"⑪【ｴﾝｼﾞﾆｱﾘﾝｸﾞ】"&amp;CHAR(10)&amp;"音響･映像設備eng(施工管理)"</f>
        <v>⑪【ｴﾝｼﾞﾆｱﾘﾝｸﾞ】
音響･映像設備eng(施工管理)</v>
      </c>
      <c r="BH15" s="11"/>
      <c r="BJ15" s="22">
        <f t="shared" si="1"/>
        <v>15</v>
      </c>
      <c r="BK15" t="str">
        <f t="shared" si="2"/>
        <v>⑪【ｴﾝｼﾞﾆｱﾘﾝｸﾞ】
音響･映像設備eng(施工管理)</v>
      </c>
      <c r="BU15" s="11"/>
      <c r="BW15" s="22">
        <f t="shared" si="3"/>
        <v>15</v>
      </c>
      <c r="BX15" t="str">
        <f t="shared" si="4"/>
        <v>⑪【ｴﾝｼﾞﾆｱﾘﾝｸﾞ】
音響･映像設備eng(施工管理)</v>
      </c>
      <c r="CG15" s="11"/>
    </row>
    <row r="16" spans="1:85" ht="10" customHeight="1" x14ac:dyDescent="0.55000000000000004">
      <c r="A16" s="260"/>
      <c r="B16" s="261"/>
      <c r="C16" s="261"/>
      <c r="D16" s="261"/>
      <c r="E16" s="261"/>
      <c r="F16" s="261"/>
      <c r="G16" s="261"/>
      <c r="H16" s="261"/>
      <c r="I16" s="261"/>
      <c r="J16" s="262"/>
      <c r="K16" s="46"/>
      <c r="L16" s="2"/>
      <c r="M16" s="2"/>
      <c r="N16" s="92"/>
      <c r="O16" s="95"/>
      <c r="P16" s="95"/>
      <c r="Q16" s="114"/>
      <c r="R16" s="117"/>
      <c r="S16" s="117"/>
      <c r="T16" s="117"/>
      <c r="U16" s="117"/>
      <c r="V16" s="117"/>
      <c r="W16" s="117"/>
      <c r="X16" s="74"/>
      <c r="AA16" s="234"/>
      <c r="AB16" s="237"/>
      <c r="AD16" s="41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W16" s="22">
        <f t="shared" si="0"/>
        <v>16</v>
      </c>
      <c r="AX16" t="str">
        <f>"⑫【ｻｳﾝﾄﾞｿﾘｭｰｼｮﾝｽﾞ】"&amp;CHAR(10)&amp;"音響･放送設備ｴﾝｼﾞﾆｱ／"&amp;CHAR(10)&amp;"ﾌｨｰﾙﾄﾞｴﾝｼﾞﾆｱ"</f>
        <v>⑫【ｻｳﾝﾄﾞｿﾘｭｰｼｮﾝｽﾞ】
音響･放送設備ｴﾝｼﾞﾆｱ／
ﾌｨｰﾙﾄﾞｴﾝｼﾞﾆｱ</v>
      </c>
      <c r="BH16" s="11"/>
      <c r="BJ16" s="22">
        <f t="shared" si="1"/>
        <v>16</v>
      </c>
      <c r="BK16" t="str">
        <f t="shared" si="2"/>
        <v>⑫【ｻｳﾝﾄﾞｿﾘｭｰｼｮﾝｽﾞ】
音響･放送設備ｴﾝｼﾞﾆｱ／
ﾌｨｰﾙﾄﾞｴﾝｼﾞﾆｱ</v>
      </c>
      <c r="BU16" s="11"/>
      <c r="BW16" s="22">
        <f t="shared" si="3"/>
        <v>16</v>
      </c>
      <c r="BX16" t="str">
        <f t="shared" si="4"/>
        <v>⑫【ｻｳﾝﾄﾞｿﾘｭｰｼｮﾝｽﾞ】
音響･放送設備ｴﾝｼﾞﾆｱ／
ﾌｨｰﾙﾄﾞｴﾝｼﾞﾆｱ</v>
      </c>
      <c r="CG16" s="11"/>
    </row>
    <row r="17" spans="1:85" ht="10" customHeight="1" thickBot="1" x14ac:dyDescent="0.6">
      <c r="A17" s="263"/>
      <c r="B17" s="264"/>
      <c r="C17" s="264"/>
      <c r="D17" s="264"/>
      <c r="E17" s="264"/>
      <c r="F17" s="264"/>
      <c r="G17" s="264"/>
      <c r="H17" s="264"/>
      <c r="I17" s="264"/>
      <c r="J17" s="265"/>
      <c r="K17" s="47"/>
      <c r="L17" s="96"/>
      <c r="M17" s="97"/>
      <c r="N17" s="93"/>
      <c r="O17" s="96"/>
      <c r="P17" s="96"/>
      <c r="Q17" s="115"/>
      <c r="R17" s="118"/>
      <c r="S17" s="118"/>
      <c r="T17" s="118"/>
      <c r="U17" s="118"/>
      <c r="V17" s="118"/>
      <c r="W17" s="118"/>
      <c r="X17" s="75"/>
      <c r="AA17" s="234"/>
      <c r="AB17" s="237"/>
      <c r="AD17" s="41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W17" s="22">
        <f t="shared" si="0"/>
        <v>17</v>
      </c>
      <c r="AX17" t="s">
        <v>83</v>
      </c>
      <c r="BH17" s="11"/>
      <c r="BJ17" s="22">
        <f t="shared" si="1"/>
        <v>17</v>
      </c>
      <c r="BK17" t="str">
        <f t="shared" si="2"/>
        <v>⑬【ｱｰﾄｳｨｽﾞ】ｾｰﾙｽeng</v>
      </c>
      <c r="BU17" s="11"/>
      <c r="BW17" s="22">
        <f t="shared" si="3"/>
        <v>17</v>
      </c>
      <c r="BX17" t="str">
        <f t="shared" si="4"/>
        <v>⑬【ｱｰﾄｳｨｽﾞ】ｾｰﾙｽeng</v>
      </c>
      <c r="CG17" s="11"/>
    </row>
    <row r="18" spans="1:85" ht="13" customHeight="1" x14ac:dyDescent="0.55000000000000004">
      <c r="A18" s="139" t="s">
        <v>25</v>
      </c>
      <c r="B18" s="140"/>
      <c r="C18" s="131" t="s">
        <v>13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49" t="s">
        <v>22</v>
      </c>
      <c r="O18" s="149"/>
      <c r="P18" s="149"/>
      <c r="Q18" s="149"/>
      <c r="R18" s="149"/>
      <c r="S18" s="149"/>
      <c r="T18" s="149"/>
      <c r="U18" s="149"/>
      <c r="V18" s="149"/>
      <c r="W18" s="149"/>
      <c r="X18" s="150"/>
      <c r="AD18" s="41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W18" s="23">
        <f t="shared" si="0"/>
        <v>18</v>
      </c>
      <c r="AX18" s="8" t="str">
        <f>"⑭【情報ｼｽﾃﾑ室】"&amp;CHAR(10)&amp;"社内ｼｽﾃﾑｻﾎﾟｰﾄ"</f>
        <v>⑭【情報ｼｽﾃﾑ室】
社内ｼｽﾃﾑｻﾎﾟｰﾄ</v>
      </c>
      <c r="AY18" s="8"/>
      <c r="AZ18" s="8"/>
      <c r="BA18" s="8"/>
      <c r="BB18" s="8"/>
      <c r="BC18" s="8"/>
      <c r="BD18" s="8"/>
      <c r="BE18" s="8"/>
      <c r="BF18" s="8"/>
      <c r="BG18" s="8"/>
      <c r="BH18" s="12"/>
      <c r="BJ18" s="23">
        <f t="shared" si="1"/>
        <v>18</v>
      </c>
      <c r="BK18" s="8" t="str">
        <f t="shared" si="2"/>
        <v>⑭【情報ｼｽﾃﾑ室】
社内ｼｽﾃﾑｻﾎﾟｰﾄ</v>
      </c>
      <c r="BL18" s="8"/>
      <c r="BM18" s="8"/>
      <c r="BN18" s="8"/>
      <c r="BO18" s="8"/>
      <c r="BP18" s="8"/>
      <c r="BQ18" s="8"/>
      <c r="BR18" s="8"/>
      <c r="BS18" s="8"/>
      <c r="BT18" s="8"/>
      <c r="BU18" s="12"/>
      <c r="BW18" s="23">
        <f t="shared" si="3"/>
        <v>18</v>
      </c>
      <c r="BX18" s="8" t="str">
        <f t="shared" si="4"/>
        <v>⑭【情報ｼｽﾃﾑ室】
社内ｼｽﾃﾑｻﾎﾟｰﾄ</v>
      </c>
      <c r="BY18" s="8"/>
      <c r="BZ18" s="8"/>
      <c r="CA18" s="8"/>
      <c r="CB18" s="8"/>
      <c r="CC18" s="8"/>
      <c r="CD18" s="8"/>
      <c r="CE18" s="8"/>
      <c r="CF18" s="8"/>
      <c r="CG18" s="12"/>
    </row>
    <row r="19" spans="1:85" ht="13" customHeight="1" x14ac:dyDescent="0.55000000000000004">
      <c r="A19" s="141" t="s">
        <v>23</v>
      </c>
      <c r="B19" s="142"/>
      <c r="C19" s="129" t="s">
        <v>18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47" t="s">
        <v>12</v>
      </c>
      <c r="O19" s="147"/>
      <c r="P19" s="147"/>
      <c r="Q19" s="147"/>
      <c r="R19" s="147"/>
      <c r="S19" s="147"/>
      <c r="T19" s="147"/>
      <c r="U19" s="147"/>
      <c r="V19" s="147"/>
      <c r="W19" s="147"/>
      <c r="X19" s="148"/>
      <c r="AD19" s="41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</row>
    <row r="20" spans="1:85" ht="13" customHeight="1" x14ac:dyDescent="0.55000000000000004">
      <c r="A20" s="141"/>
      <c r="B20" s="142"/>
      <c r="C20" s="129" t="s">
        <v>19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47" t="s">
        <v>14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48"/>
      <c r="AB20" s="31"/>
      <c r="AD20" s="41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</row>
    <row r="21" spans="1:85" ht="13" customHeight="1" x14ac:dyDescent="0.55000000000000004">
      <c r="A21" s="141"/>
      <c r="B21" s="142"/>
      <c r="C21" s="129" t="s">
        <v>10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47" t="s">
        <v>15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8"/>
      <c r="AD21" s="41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</row>
    <row r="22" spans="1:85" ht="13" customHeight="1" x14ac:dyDescent="0.55000000000000004">
      <c r="A22" s="141"/>
      <c r="B22" s="142"/>
      <c r="C22" s="129" t="s">
        <v>11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47" t="s">
        <v>16</v>
      </c>
      <c r="O22" s="147"/>
      <c r="P22" s="147"/>
      <c r="Q22" s="147"/>
      <c r="R22" s="147" t="s">
        <v>105</v>
      </c>
      <c r="S22" s="147"/>
      <c r="T22" s="147"/>
      <c r="U22" s="147"/>
      <c r="V22" s="147"/>
      <c r="W22" s="147"/>
      <c r="X22" s="148"/>
      <c r="AD22" s="41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</row>
    <row r="23" spans="1:85" ht="13" customHeight="1" x14ac:dyDescent="0.55000000000000004">
      <c r="A23" s="141"/>
      <c r="B23" s="142"/>
      <c r="C23" s="129" t="s">
        <v>20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47" t="s">
        <v>17</v>
      </c>
      <c r="O23" s="147"/>
      <c r="P23" s="147"/>
      <c r="Q23" s="147"/>
      <c r="R23" s="147"/>
      <c r="S23" s="147"/>
      <c r="T23" s="147"/>
      <c r="U23" s="147"/>
      <c r="V23" s="147"/>
      <c r="W23" s="147"/>
      <c r="X23" s="148"/>
      <c r="AD23" s="41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</row>
    <row r="24" spans="1:85" ht="13" customHeight="1" thickBot="1" x14ac:dyDescent="0.6">
      <c r="A24" s="143"/>
      <c r="B24" s="144"/>
      <c r="C24" s="130" t="s">
        <v>21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45" t="s">
        <v>106</v>
      </c>
      <c r="O24" s="145"/>
      <c r="P24" s="145"/>
      <c r="Q24" s="145"/>
      <c r="R24" s="145"/>
      <c r="S24" s="145"/>
      <c r="T24" s="145"/>
      <c r="U24" s="145"/>
      <c r="V24" s="145"/>
      <c r="W24" s="145"/>
      <c r="X24" s="146"/>
      <c r="AE24" s="245" t="s">
        <v>130</v>
      </c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</row>
    <row r="25" spans="1:85" ht="13.5" customHeight="1" x14ac:dyDescent="0.55000000000000004">
      <c r="A25" s="87" t="s">
        <v>26</v>
      </c>
      <c r="B25" s="88"/>
      <c r="C25" s="21"/>
      <c r="D25" s="6" t="s">
        <v>28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80"/>
      <c r="V25" s="80"/>
      <c r="W25" s="80"/>
      <c r="X25" s="81"/>
      <c r="AD25" s="41" t="s">
        <v>128</v>
      </c>
      <c r="AE25" s="243" t="s">
        <v>123</v>
      </c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</row>
    <row r="26" spans="1:85" ht="13.5" customHeight="1" x14ac:dyDescent="0.55000000000000004">
      <c r="A26" s="87"/>
      <c r="B26" s="88"/>
      <c r="C26" s="78" t="s">
        <v>27</v>
      </c>
      <c r="D26" s="76" t="s">
        <v>29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80"/>
      <c r="V26" s="80"/>
      <c r="W26" s="80"/>
      <c r="X26" s="81"/>
      <c r="AD26" s="41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</row>
    <row r="27" spans="1:85" ht="13.5" customHeight="1" x14ac:dyDescent="0.55000000000000004">
      <c r="A27" s="87"/>
      <c r="B27" s="88"/>
      <c r="C27" s="78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80"/>
      <c r="V27" s="80"/>
      <c r="W27" s="80"/>
      <c r="X27" s="81"/>
      <c r="AD27" s="41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</row>
    <row r="28" spans="1:85" ht="13.5" customHeight="1" x14ac:dyDescent="0.55000000000000004">
      <c r="A28" s="87"/>
      <c r="B28" s="88"/>
      <c r="C28" s="78" t="s">
        <v>30</v>
      </c>
      <c r="D28" s="76" t="s">
        <v>34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80"/>
      <c r="V28" s="80"/>
      <c r="W28" s="80"/>
      <c r="X28" s="81"/>
    </row>
    <row r="29" spans="1:85" ht="13.5" customHeight="1" x14ac:dyDescent="0.55000000000000004">
      <c r="A29" s="89"/>
      <c r="B29" s="90"/>
      <c r="C29" s="79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82"/>
      <c r="V29" s="82"/>
      <c r="W29" s="82"/>
      <c r="X29" s="83"/>
    </row>
    <row r="30" spans="1:85" s="10" customFormat="1" ht="13" customHeight="1" x14ac:dyDescent="0.55000000000000004">
      <c r="A30" s="84" t="s">
        <v>38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6"/>
      <c r="Y30" s="37"/>
      <c r="Z30" s="26"/>
      <c r="AA30" s="26"/>
      <c r="AB30" s="25"/>
      <c r="AC30" s="25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</row>
    <row r="31" spans="1:85" ht="15" customHeight="1" x14ac:dyDescent="0.55000000000000004">
      <c r="A31" s="57" t="s">
        <v>35</v>
      </c>
      <c r="B31" s="58"/>
      <c r="C31" s="59"/>
      <c r="D31" s="172"/>
      <c r="E31" s="172"/>
      <c r="F31" s="172"/>
      <c r="G31" s="172"/>
      <c r="H31" s="172"/>
      <c r="I31" s="172"/>
      <c r="J31" s="172"/>
      <c r="K31" s="172"/>
      <c r="L31" s="173"/>
      <c r="M31" s="98" t="s">
        <v>98</v>
      </c>
      <c r="N31" s="99"/>
      <c r="O31" s="99"/>
      <c r="P31" s="99"/>
      <c r="Q31" s="99"/>
      <c r="R31" s="99"/>
      <c r="S31" s="100"/>
      <c r="T31" s="98" t="s">
        <v>41</v>
      </c>
      <c r="U31" s="100"/>
      <c r="V31" s="132" t="s">
        <v>40</v>
      </c>
      <c r="W31" s="13"/>
      <c r="X31" s="14"/>
      <c r="AA31" s="27"/>
    </row>
    <row r="32" spans="1:85" ht="15" customHeight="1" x14ac:dyDescent="0.55000000000000004">
      <c r="A32" s="134" t="s">
        <v>36</v>
      </c>
      <c r="B32" s="135"/>
      <c r="C32" s="136"/>
      <c r="D32" s="174"/>
      <c r="E32" s="174"/>
      <c r="F32" s="174"/>
      <c r="G32" s="174"/>
      <c r="H32" s="174"/>
      <c r="I32" s="174"/>
      <c r="J32" s="174"/>
      <c r="K32" s="174"/>
      <c r="L32" s="175"/>
      <c r="M32" s="101"/>
      <c r="N32" s="102"/>
      <c r="P32" s="102"/>
      <c r="R32" s="102"/>
      <c r="S32" s="11"/>
      <c r="T32" s="101"/>
      <c r="U32" s="11"/>
      <c r="V32" s="133"/>
      <c r="X32" s="11"/>
      <c r="AA32" s="27"/>
      <c r="AB32" s="32"/>
      <c r="AC32" s="34"/>
    </row>
    <row r="33" spans="1:43" ht="15" customHeight="1" x14ac:dyDescent="0.55000000000000004">
      <c r="A33" s="63"/>
      <c r="B33" s="64"/>
      <c r="C33" s="65"/>
      <c r="D33" s="104"/>
      <c r="E33" s="104"/>
      <c r="F33" s="104"/>
      <c r="G33" s="104"/>
      <c r="H33" s="104"/>
      <c r="I33" s="104"/>
      <c r="J33" s="104"/>
      <c r="K33" s="104"/>
      <c r="L33" s="176"/>
      <c r="M33" s="103"/>
      <c r="N33" s="104"/>
      <c r="O33" s="8" t="s">
        <v>3</v>
      </c>
      <c r="P33" s="104"/>
      <c r="Q33" s="8" t="s">
        <v>4</v>
      </c>
      <c r="R33" s="104"/>
      <c r="S33" s="12" t="s">
        <v>37</v>
      </c>
      <c r="T33" s="103"/>
      <c r="U33" s="12" t="s">
        <v>39</v>
      </c>
      <c r="V33" s="133"/>
      <c r="W33" s="8"/>
      <c r="X33" s="12"/>
      <c r="AA33" s="27"/>
    </row>
    <row r="34" spans="1:43" x14ac:dyDescent="0.55000000000000004">
      <c r="A34" s="72" t="s">
        <v>43</v>
      </c>
      <c r="B34" s="72"/>
      <c r="C34" s="72"/>
      <c r="D34" s="171"/>
      <c r="E34" s="56"/>
      <c r="F34" s="56"/>
      <c r="G34" s="56"/>
      <c r="H34" s="56"/>
      <c r="I34" s="56"/>
      <c r="J34" s="56"/>
      <c r="K34" s="56"/>
      <c r="L34" s="56"/>
      <c r="M34" s="72" t="s">
        <v>44</v>
      </c>
      <c r="N34" s="72"/>
      <c r="O34" s="72"/>
      <c r="P34" s="56"/>
      <c r="Q34" s="56"/>
      <c r="R34" s="56"/>
      <c r="S34" s="56"/>
      <c r="T34" s="56"/>
      <c r="U34" s="56"/>
      <c r="V34" s="56"/>
      <c r="W34" s="56"/>
      <c r="X34" s="56"/>
    </row>
    <row r="35" spans="1:43" x14ac:dyDescent="0.55000000000000004">
      <c r="A35" s="57" t="s">
        <v>45</v>
      </c>
      <c r="B35" s="58"/>
      <c r="C35" s="59"/>
      <c r="D35" s="169" t="s">
        <v>35</v>
      </c>
      <c r="E35" s="170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5"/>
    </row>
    <row r="36" spans="1:43" ht="15" customHeight="1" x14ac:dyDescent="0.55000000000000004">
      <c r="A36" s="60"/>
      <c r="B36" s="61"/>
      <c r="C36" s="62"/>
      <c r="D36" s="17" t="s">
        <v>46</v>
      </c>
      <c r="E36" s="177"/>
      <c r="F36" s="177"/>
      <c r="G36" s="4" t="s">
        <v>47</v>
      </c>
      <c r="H36" s="177"/>
      <c r="I36" s="177"/>
      <c r="J36" s="177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AA36" s="235"/>
    </row>
    <row r="37" spans="1:43" ht="15" customHeight="1" x14ac:dyDescent="0.55000000000000004">
      <c r="A37" s="60"/>
      <c r="B37" s="61"/>
      <c r="C37" s="62"/>
      <c r="D37" s="178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AA37" s="235"/>
    </row>
    <row r="38" spans="1:43" ht="15" customHeight="1" x14ac:dyDescent="0.55000000000000004">
      <c r="A38" s="63"/>
      <c r="B38" s="64"/>
      <c r="C38" s="65"/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3"/>
      <c r="AA38" s="235"/>
    </row>
    <row r="39" spans="1:43" x14ac:dyDescent="0.55000000000000004">
      <c r="A39" s="57" t="s">
        <v>49</v>
      </c>
      <c r="B39" s="58"/>
      <c r="C39" s="59"/>
      <c r="D39" s="6" t="s">
        <v>50</v>
      </c>
      <c r="X39" s="1"/>
    </row>
    <row r="40" spans="1:43" ht="18" customHeight="1" x14ac:dyDescent="0.55000000000000004">
      <c r="A40" s="60"/>
      <c r="B40" s="61"/>
      <c r="C40" s="62"/>
      <c r="D40" s="66" t="s">
        <v>48</v>
      </c>
      <c r="E40" s="67"/>
      <c r="F40" s="67"/>
      <c r="G40" s="68"/>
      <c r="H40" s="138"/>
      <c r="I40" s="53"/>
      <c r="J40" s="53"/>
      <c r="K40" s="53"/>
      <c r="L40" s="53"/>
      <c r="M40" s="53"/>
      <c r="N40" s="53"/>
      <c r="O40" s="53"/>
      <c r="P40" s="53"/>
      <c r="Q40" s="15" t="s">
        <v>52</v>
      </c>
      <c r="R40" s="53"/>
      <c r="S40" s="53"/>
      <c r="T40" s="53"/>
      <c r="U40" s="53"/>
      <c r="V40" s="53"/>
      <c r="W40" s="53"/>
      <c r="X40" s="54"/>
    </row>
    <row r="41" spans="1:43" ht="18" customHeight="1" x14ac:dyDescent="0.55000000000000004">
      <c r="A41" s="63"/>
      <c r="B41" s="64"/>
      <c r="C41" s="65"/>
      <c r="D41" s="69" t="s">
        <v>51</v>
      </c>
      <c r="E41" s="70"/>
      <c r="F41" s="70"/>
      <c r="G41" s="71"/>
      <c r="H41" s="55"/>
      <c r="I41" s="55"/>
      <c r="J41" s="55"/>
      <c r="K41" s="55"/>
      <c r="L41" s="5" t="s">
        <v>53</v>
      </c>
      <c r="M41" s="55"/>
      <c r="N41" s="55"/>
      <c r="O41" s="55"/>
      <c r="P41" s="55"/>
      <c r="Q41" s="55"/>
      <c r="R41" s="5" t="s">
        <v>53</v>
      </c>
      <c r="S41" s="55"/>
      <c r="T41" s="55"/>
      <c r="U41" s="55"/>
      <c r="V41" s="55"/>
      <c r="W41" s="55"/>
      <c r="X41" s="137"/>
    </row>
    <row r="42" spans="1:43" ht="15" customHeight="1" x14ac:dyDescent="0.55000000000000004">
      <c r="A42" s="10" t="s">
        <v>54</v>
      </c>
    </row>
    <row r="43" spans="1:43" ht="15" customHeight="1" x14ac:dyDescent="0.55000000000000004">
      <c r="A43" s="10" t="s">
        <v>55</v>
      </c>
    </row>
    <row r="44" spans="1:43" x14ac:dyDescent="0.55000000000000004">
      <c r="A44" s="57" t="s">
        <v>49</v>
      </c>
      <c r="B44" s="58"/>
      <c r="C44" s="59"/>
      <c r="D44" s="169" t="s">
        <v>35</v>
      </c>
      <c r="E44" s="170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171"/>
    </row>
    <row r="45" spans="1:43" ht="15" customHeight="1" x14ac:dyDescent="0.55000000000000004">
      <c r="A45" s="60"/>
      <c r="B45" s="61"/>
      <c r="C45" s="62"/>
      <c r="D45" s="17" t="s">
        <v>46</v>
      </c>
      <c r="E45" s="177"/>
      <c r="F45" s="177"/>
      <c r="G45" s="4" t="s">
        <v>47</v>
      </c>
      <c r="H45" s="177"/>
      <c r="I45" s="177"/>
      <c r="J45" s="177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</row>
    <row r="46" spans="1:43" ht="15" customHeight="1" x14ac:dyDescent="0.55000000000000004">
      <c r="A46" s="60"/>
      <c r="B46" s="61"/>
      <c r="C46" s="62"/>
      <c r="D46" s="19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5"/>
    </row>
    <row r="47" spans="1:43" ht="15" customHeight="1" x14ac:dyDescent="0.55000000000000004">
      <c r="A47" s="63"/>
      <c r="B47" s="64"/>
      <c r="C47" s="65"/>
      <c r="D47" s="196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8"/>
    </row>
    <row r="48" spans="1:43" s="9" customFormat="1" ht="15" customHeight="1" x14ac:dyDescent="0.55000000000000004">
      <c r="A48" s="18" t="s">
        <v>69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38"/>
      <c r="Z48" s="28"/>
      <c r="AA48" s="28"/>
      <c r="AB48" s="28"/>
      <c r="AC48" s="28"/>
      <c r="AD48" s="39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43" s="9" customFormat="1" ht="15" customHeight="1" x14ac:dyDescent="0.55000000000000004">
      <c r="A49" s="202" t="s">
        <v>70</v>
      </c>
      <c r="B49" s="202"/>
      <c r="C49" s="202"/>
      <c r="D49" s="202" t="s">
        <v>59</v>
      </c>
      <c r="E49" s="202"/>
      <c r="F49" s="202" t="s">
        <v>71</v>
      </c>
      <c r="G49" s="202"/>
      <c r="H49" s="202"/>
      <c r="I49" s="202"/>
      <c r="J49" s="202"/>
      <c r="K49" s="202"/>
      <c r="L49" s="202"/>
      <c r="M49" s="202" t="s">
        <v>70</v>
      </c>
      <c r="N49" s="202"/>
      <c r="O49" s="202"/>
      <c r="P49" s="202" t="s">
        <v>59</v>
      </c>
      <c r="Q49" s="202"/>
      <c r="R49" s="202" t="s">
        <v>71</v>
      </c>
      <c r="S49" s="202"/>
      <c r="T49" s="202"/>
      <c r="U49" s="202"/>
      <c r="V49" s="202"/>
      <c r="W49" s="202"/>
      <c r="X49" s="202"/>
      <c r="Y49" s="38"/>
      <c r="Z49" s="28"/>
      <c r="AA49" s="28"/>
      <c r="AB49" s="28"/>
      <c r="AC49" s="28"/>
      <c r="AD49" s="39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</row>
    <row r="50" spans="1:43" ht="15" customHeight="1" x14ac:dyDescent="0.55000000000000004">
      <c r="A50" s="56"/>
      <c r="B50" s="56"/>
      <c r="C50" s="56"/>
      <c r="D50" s="56"/>
      <c r="E50" s="56"/>
      <c r="F50" s="162"/>
      <c r="G50" s="162"/>
      <c r="H50" s="162"/>
      <c r="I50" s="162"/>
      <c r="J50" s="162"/>
      <c r="K50" s="162"/>
      <c r="L50" s="162"/>
      <c r="M50" s="56"/>
      <c r="N50" s="56"/>
      <c r="O50" s="56"/>
      <c r="P50" s="56"/>
      <c r="Q50" s="56"/>
      <c r="R50" s="162"/>
      <c r="S50" s="162"/>
      <c r="T50" s="162"/>
      <c r="U50" s="162"/>
      <c r="V50" s="162"/>
      <c r="W50" s="162"/>
      <c r="X50" s="162"/>
      <c r="AA50" s="236" t="s">
        <v>102</v>
      </c>
      <c r="AB50" s="239" t="s">
        <v>115</v>
      </c>
      <c r="AC50" s="35"/>
      <c r="AD50" s="42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1:43" ht="15" customHeight="1" x14ac:dyDescent="0.55000000000000004">
      <c r="A51" s="56"/>
      <c r="B51" s="56"/>
      <c r="C51" s="56"/>
      <c r="D51" s="56"/>
      <c r="E51" s="56"/>
      <c r="F51" s="162"/>
      <c r="G51" s="162"/>
      <c r="H51" s="162"/>
      <c r="I51" s="162"/>
      <c r="J51" s="162"/>
      <c r="K51" s="162"/>
      <c r="L51" s="162"/>
      <c r="M51" s="56"/>
      <c r="N51" s="56"/>
      <c r="O51" s="56"/>
      <c r="P51" s="56"/>
      <c r="Q51" s="56"/>
      <c r="R51" s="162"/>
      <c r="S51" s="162"/>
      <c r="T51" s="162"/>
      <c r="U51" s="162"/>
      <c r="V51" s="162"/>
      <c r="W51" s="162"/>
      <c r="X51" s="162"/>
      <c r="AA51" s="236"/>
      <c r="AB51" s="239"/>
      <c r="AC51" s="35"/>
      <c r="AD51" s="42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</row>
    <row r="52" spans="1:43" ht="15" customHeight="1" x14ac:dyDescent="0.55000000000000004">
      <c r="A52" s="56"/>
      <c r="B52" s="56"/>
      <c r="C52" s="56"/>
      <c r="D52" s="56"/>
      <c r="E52" s="56"/>
      <c r="F52" s="162"/>
      <c r="G52" s="162"/>
      <c r="H52" s="162"/>
      <c r="I52" s="162"/>
      <c r="J52" s="162"/>
      <c r="K52" s="162"/>
      <c r="L52" s="162"/>
      <c r="M52" s="56"/>
      <c r="N52" s="56"/>
      <c r="O52" s="56"/>
      <c r="P52" s="56"/>
      <c r="Q52" s="56"/>
      <c r="R52" s="162"/>
      <c r="S52" s="162"/>
      <c r="T52" s="162"/>
      <c r="U52" s="162"/>
      <c r="V52" s="162"/>
      <c r="W52" s="162"/>
      <c r="X52" s="162"/>
      <c r="AA52" s="236"/>
      <c r="AB52" s="239"/>
      <c r="AC52" s="35"/>
      <c r="AD52" s="42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</row>
    <row r="53" spans="1:43" x14ac:dyDescent="0.55000000000000004">
      <c r="A53" s="199" t="s">
        <v>76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48"/>
    </row>
    <row r="54" spans="1:43" ht="13" customHeight="1" x14ac:dyDescent="0.55000000000000004">
      <c r="A54" s="49"/>
      <c r="B54" s="49"/>
      <c r="C54" s="49"/>
      <c r="D54" s="49"/>
      <c r="E54" s="49"/>
      <c r="F54" s="49"/>
      <c r="G54" s="49"/>
      <c r="H54" s="49"/>
      <c r="I54" s="49"/>
      <c r="J54" s="207" t="s">
        <v>56</v>
      </c>
      <c r="K54" s="207"/>
      <c r="L54" s="207"/>
      <c r="M54" s="207"/>
      <c r="N54" s="207"/>
      <c r="O54" s="207"/>
      <c r="P54" s="205" t="s">
        <v>35</v>
      </c>
      <c r="Q54" s="205"/>
      <c r="R54" s="49" t="s">
        <v>32</v>
      </c>
      <c r="S54" s="208" t="str">
        <f>IF(D31=0,"",D31)</f>
        <v/>
      </c>
      <c r="T54" s="208"/>
      <c r="U54" s="208"/>
      <c r="V54" s="208"/>
      <c r="W54" s="208"/>
      <c r="X54" s="49" t="s">
        <v>33</v>
      </c>
      <c r="Y54" s="50"/>
      <c r="Z54" s="241" t="s">
        <v>124</v>
      </c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</row>
    <row r="55" spans="1:43" ht="23" customHeight="1" x14ac:dyDescent="0.55000000000000004">
      <c r="J55" s="206" t="s">
        <v>77</v>
      </c>
      <c r="K55" s="206"/>
      <c r="L55" s="206"/>
      <c r="M55" s="206"/>
      <c r="N55" s="206"/>
      <c r="O55" s="206"/>
      <c r="P55" s="204" t="s">
        <v>36</v>
      </c>
      <c r="Q55" s="204"/>
      <c r="R55" s="70" t="str">
        <f>IF(D32=0,"",D32)</f>
        <v/>
      </c>
      <c r="S55" s="70"/>
      <c r="T55" s="70"/>
      <c r="U55" s="70"/>
      <c r="V55" s="70"/>
      <c r="W55" s="70"/>
      <c r="X55" s="70"/>
    </row>
    <row r="56" spans="1:43" ht="4.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43" s="9" customFormat="1" ht="15" customHeight="1" x14ac:dyDescent="0.55000000000000004">
      <c r="A57" s="200" t="s">
        <v>57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38"/>
      <c r="Z57" s="28"/>
      <c r="AA57" s="28"/>
      <c r="AB57" s="28"/>
      <c r="AC57" s="28"/>
      <c r="AD57" s="39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3" s="9" customFormat="1" ht="13" customHeight="1" x14ac:dyDescent="0.55000000000000004">
      <c r="A58" s="201" t="s">
        <v>58</v>
      </c>
      <c r="B58" s="201"/>
      <c r="C58" s="201"/>
      <c r="D58" s="201" t="s">
        <v>59</v>
      </c>
      <c r="E58" s="201"/>
      <c r="F58" s="201" t="s">
        <v>60</v>
      </c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 t="s">
        <v>61</v>
      </c>
      <c r="R58" s="201"/>
      <c r="S58" s="201"/>
      <c r="T58" s="201"/>
      <c r="U58" s="201"/>
      <c r="V58" s="201"/>
      <c r="W58" s="201"/>
      <c r="X58" s="201"/>
      <c r="Y58" s="38"/>
      <c r="Z58" s="28"/>
      <c r="AA58" s="28"/>
      <c r="AB58" s="28"/>
      <c r="AC58" s="28"/>
      <c r="AD58" s="39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</row>
    <row r="59" spans="1:43" ht="18" customHeight="1" x14ac:dyDescent="0.55000000000000004">
      <c r="A59" s="56"/>
      <c r="B59" s="56"/>
      <c r="C59" s="56"/>
      <c r="D59" s="56"/>
      <c r="E59" s="56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</row>
    <row r="60" spans="1:43" ht="18" customHeight="1" x14ac:dyDescent="0.55000000000000004">
      <c r="A60" s="56"/>
      <c r="B60" s="56"/>
      <c r="C60" s="56"/>
      <c r="D60" s="56"/>
      <c r="E60" s="56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</row>
    <row r="61" spans="1:43" ht="18" customHeight="1" x14ac:dyDescent="0.55000000000000004">
      <c r="A61" s="56"/>
      <c r="B61" s="56"/>
      <c r="C61" s="56"/>
      <c r="D61" s="56"/>
      <c r="E61" s="56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</row>
    <row r="62" spans="1:43" ht="18" customHeight="1" x14ac:dyDescent="0.55000000000000004">
      <c r="A62" s="56"/>
      <c r="B62" s="56"/>
      <c r="C62" s="56"/>
      <c r="D62" s="56"/>
      <c r="E62" s="56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</row>
    <row r="63" spans="1:43" ht="18" customHeight="1" x14ac:dyDescent="0.55000000000000004">
      <c r="A63" s="56"/>
      <c r="B63" s="56"/>
      <c r="C63" s="56"/>
      <c r="D63" s="56"/>
      <c r="E63" s="56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43" ht="18" customHeight="1" x14ac:dyDescent="0.55000000000000004">
      <c r="A64" s="56"/>
      <c r="B64" s="56"/>
      <c r="C64" s="56"/>
      <c r="D64" s="56"/>
      <c r="E64" s="56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</row>
    <row r="65" spans="1:46" ht="6" customHeight="1" x14ac:dyDescent="0.55000000000000004"/>
    <row r="66" spans="1:46" ht="15" customHeight="1" x14ac:dyDescent="0.55000000000000004">
      <c r="A66" s="213" t="s">
        <v>62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</row>
    <row r="67" spans="1:46" ht="20" customHeight="1" x14ac:dyDescent="0.55000000000000004">
      <c r="A67" s="230" t="s">
        <v>95</v>
      </c>
      <c r="B67" s="230"/>
      <c r="C67" s="230"/>
      <c r="D67" s="232"/>
      <c r="E67" s="184"/>
      <c r="F67" s="184"/>
      <c r="G67" s="184"/>
      <c r="H67" s="184"/>
      <c r="I67" s="43" t="s">
        <v>107</v>
      </c>
      <c r="J67" s="29" t="s">
        <v>108</v>
      </c>
      <c r="K67" s="44" t="s">
        <v>107</v>
      </c>
      <c r="L67" s="191" t="s">
        <v>109</v>
      </c>
      <c r="M67" s="192"/>
      <c r="N67" s="98" t="s">
        <v>64</v>
      </c>
      <c r="O67" s="229"/>
      <c r="P67" s="212"/>
      <c r="Q67" s="53"/>
      <c r="R67" s="53"/>
      <c r="S67" s="53"/>
      <c r="T67" s="53"/>
      <c r="U67" s="53"/>
      <c r="V67" s="53"/>
      <c r="W67" s="53"/>
      <c r="X67" s="54"/>
    </row>
    <row r="68" spans="1:46" ht="20" customHeight="1" x14ac:dyDescent="0.55000000000000004">
      <c r="A68" s="230" t="s">
        <v>63</v>
      </c>
      <c r="B68" s="230"/>
      <c r="C68" s="230"/>
      <c r="D68" s="232"/>
      <c r="E68" s="184"/>
      <c r="F68" s="184"/>
      <c r="G68" s="184"/>
      <c r="H68" s="184"/>
      <c r="I68" s="43" t="s">
        <v>107</v>
      </c>
      <c r="J68" s="30" t="s">
        <v>108</v>
      </c>
      <c r="K68" s="44" t="s">
        <v>107</v>
      </c>
      <c r="L68" s="191" t="s">
        <v>109</v>
      </c>
      <c r="M68" s="192"/>
      <c r="N68" s="211" t="s">
        <v>64</v>
      </c>
      <c r="O68" s="100"/>
      <c r="P68" s="212"/>
      <c r="Q68" s="53"/>
      <c r="R68" s="53"/>
      <c r="S68" s="53"/>
      <c r="T68" s="53"/>
      <c r="U68" s="53"/>
      <c r="V68" s="53"/>
      <c r="W68" s="53"/>
      <c r="X68" s="54"/>
    </row>
    <row r="69" spans="1:46" ht="20" customHeight="1" x14ac:dyDescent="0.55000000000000004">
      <c r="A69" s="231" t="s">
        <v>96</v>
      </c>
      <c r="B69" s="231"/>
      <c r="C69" s="231"/>
      <c r="D69" s="232"/>
      <c r="E69" s="184"/>
      <c r="F69" s="184"/>
      <c r="G69" s="184"/>
      <c r="H69" s="184"/>
      <c r="I69" s="43" t="s">
        <v>107</v>
      </c>
      <c r="J69" s="30" t="s">
        <v>108</v>
      </c>
      <c r="K69" s="44" t="s">
        <v>107</v>
      </c>
      <c r="L69" s="191" t="s">
        <v>109</v>
      </c>
      <c r="M69" s="192"/>
      <c r="N69" s="211" t="s">
        <v>64</v>
      </c>
      <c r="O69" s="100"/>
      <c r="P69" s="212"/>
      <c r="Q69" s="53"/>
      <c r="R69" s="53"/>
      <c r="S69" s="53"/>
      <c r="T69" s="53"/>
      <c r="U69" s="53"/>
      <c r="V69" s="53"/>
      <c r="W69" s="53"/>
      <c r="X69" s="54"/>
    </row>
    <row r="70" spans="1:46" ht="6" customHeight="1" x14ac:dyDescent="0.55000000000000004"/>
    <row r="71" spans="1:46" ht="13" customHeight="1" x14ac:dyDescent="0.55000000000000004">
      <c r="A71" s="218" t="s">
        <v>65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20"/>
      <c r="S71" s="218" t="s">
        <v>66</v>
      </c>
      <c r="T71" s="219"/>
      <c r="U71" s="219"/>
      <c r="V71" s="219"/>
      <c r="W71" s="219"/>
      <c r="X71" s="220"/>
    </row>
    <row r="72" spans="1:46" ht="18" customHeight="1" x14ac:dyDescent="0.55000000000000004">
      <c r="A72" s="232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5"/>
      <c r="S72" s="214"/>
      <c r="T72" s="215"/>
      <c r="U72" s="16" t="s">
        <v>3</v>
      </c>
      <c r="V72" s="24"/>
      <c r="W72" s="216" t="s">
        <v>67</v>
      </c>
      <c r="X72" s="217"/>
    </row>
    <row r="73" spans="1:46" ht="18" customHeight="1" x14ac:dyDescent="0.55000000000000004">
      <c r="A73" s="232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5"/>
      <c r="S73" s="214"/>
      <c r="T73" s="215"/>
      <c r="U73" s="16" t="s">
        <v>3</v>
      </c>
      <c r="V73" s="24"/>
      <c r="W73" s="216" t="s">
        <v>67</v>
      </c>
      <c r="X73" s="217"/>
    </row>
    <row r="74" spans="1:46" ht="18" customHeight="1" x14ac:dyDescent="0.55000000000000004">
      <c r="A74" s="232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5"/>
      <c r="S74" s="214"/>
      <c r="T74" s="215"/>
      <c r="U74" s="16" t="s">
        <v>3</v>
      </c>
      <c r="V74" s="24"/>
      <c r="W74" s="216" t="s">
        <v>67</v>
      </c>
      <c r="X74" s="217"/>
    </row>
    <row r="75" spans="1:46" ht="18" customHeight="1" x14ac:dyDescent="0.55000000000000004">
      <c r="A75" s="232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5"/>
      <c r="S75" s="214"/>
      <c r="T75" s="215"/>
      <c r="U75" s="16" t="s">
        <v>3</v>
      </c>
      <c r="V75" s="24"/>
      <c r="W75" s="216" t="s">
        <v>67</v>
      </c>
      <c r="X75" s="217"/>
    </row>
    <row r="76" spans="1:46" ht="6" customHeight="1" x14ac:dyDescent="0.55000000000000004"/>
    <row r="77" spans="1:46" ht="13" customHeight="1" x14ac:dyDescent="0.55000000000000004">
      <c r="A77" s="213" t="s">
        <v>72</v>
      </c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 t="s">
        <v>73</v>
      </c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</row>
    <row r="78" spans="1:46" ht="18" customHeight="1" x14ac:dyDescent="0.55000000000000004">
      <c r="A78" s="209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AA78" s="234" t="s">
        <v>102</v>
      </c>
      <c r="AB78" s="240" t="s">
        <v>116</v>
      </c>
      <c r="AS78">
        <f>LEN(A78)</f>
        <v>0</v>
      </c>
      <c r="AT78">
        <f>LEN(M78)</f>
        <v>0</v>
      </c>
    </row>
    <row r="79" spans="1:46" ht="18" customHeight="1" x14ac:dyDescent="0.55000000000000004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AA79" s="234"/>
      <c r="AB79" s="240"/>
      <c r="AS79">
        <v>150</v>
      </c>
      <c r="AT79">
        <v>150</v>
      </c>
    </row>
    <row r="80" spans="1:46" ht="18" customHeight="1" x14ac:dyDescent="0.55000000000000004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AA80" s="234"/>
      <c r="AB80" s="240"/>
    </row>
    <row r="81" spans="1:45" ht="18" customHeight="1" x14ac:dyDescent="0.55000000000000004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AA81" s="234"/>
      <c r="AB81" s="240"/>
    </row>
    <row r="82" spans="1:45" ht="6" customHeight="1" x14ac:dyDescent="0.55000000000000004"/>
    <row r="83" spans="1:45" ht="15" customHeight="1" x14ac:dyDescent="0.55000000000000004">
      <c r="A83" s="200" t="s">
        <v>112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</row>
    <row r="84" spans="1:45" ht="18" customHeight="1" x14ac:dyDescent="0.55000000000000004">
      <c r="A84" s="209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AA84" s="233" t="s">
        <v>102</v>
      </c>
      <c r="AB84" s="240" t="s">
        <v>117</v>
      </c>
      <c r="AS84">
        <f>LEN(A84)</f>
        <v>0</v>
      </c>
    </row>
    <row r="85" spans="1:45" ht="18" customHeight="1" x14ac:dyDescent="0.55000000000000004">
      <c r="A85" s="209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AA85" s="233"/>
      <c r="AB85" s="240"/>
      <c r="AS85">
        <v>440</v>
      </c>
    </row>
    <row r="86" spans="1:45" ht="18" customHeight="1" x14ac:dyDescent="0.55000000000000004">
      <c r="A86" s="209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AA86" s="233"/>
      <c r="AB86" s="240"/>
    </row>
    <row r="87" spans="1:45" ht="18" customHeight="1" x14ac:dyDescent="0.55000000000000004">
      <c r="A87" s="209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AA87" s="233"/>
      <c r="AB87" s="240"/>
    </row>
    <row r="88" spans="1:45" ht="18" customHeight="1" x14ac:dyDescent="0.55000000000000004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AA88" s="233"/>
      <c r="AB88" s="240"/>
    </row>
    <row r="89" spans="1:45" ht="6" customHeight="1" x14ac:dyDescent="0.55000000000000004"/>
    <row r="90" spans="1:45" ht="15" customHeight="1" x14ac:dyDescent="0.55000000000000004">
      <c r="A90" s="200" t="s">
        <v>111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</row>
    <row r="91" spans="1:45" ht="18" customHeight="1" x14ac:dyDescent="0.55000000000000004">
      <c r="A91" s="209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AA91" s="233" t="s">
        <v>102</v>
      </c>
      <c r="AB91" s="240" t="s">
        <v>117</v>
      </c>
      <c r="AS91">
        <f>LEN(A91)</f>
        <v>0</v>
      </c>
    </row>
    <row r="92" spans="1:45" ht="18" customHeight="1" x14ac:dyDescent="0.55000000000000004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AA92" s="233"/>
      <c r="AB92" s="240"/>
      <c r="AS92">
        <v>440</v>
      </c>
    </row>
    <row r="93" spans="1:45" ht="18" customHeight="1" x14ac:dyDescent="0.55000000000000004">
      <c r="A93" s="209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AA93" s="233"/>
      <c r="AB93" s="240"/>
    </row>
    <row r="94" spans="1:45" ht="18" customHeight="1" x14ac:dyDescent="0.55000000000000004">
      <c r="A94" s="209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AA94" s="233"/>
      <c r="AB94" s="240"/>
    </row>
    <row r="95" spans="1:45" ht="18" customHeight="1" x14ac:dyDescent="0.55000000000000004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AA95" s="233"/>
      <c r="AB95" s="240"/>
    </row>
    <row r="96" spans="1:45" ht="6" customHeight="1" x14ac:dyDescent="0.55000000000000004"/>
    <row r="97" spans="1:51" ht="15" customHeight="1" x14ac:dyDescent="0.55000000000000004">
      <c r="A97" s="200" t="s">
        <v>110</v>
      </c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AV97" t="s">
        <v>84</v>
      </c>
    </row>
    <row r="98" spans="1:51" ht="18" customHeight="1" x14ac:dyDescent="0.55000000000000004">
      <c r="A98" s="125" t="s">
        <v>104</v>
      </c>
      <c r="B98" s="221"/>
      <c r="C98" s="222"/>
      <c r="D98" s="225"/>
      <c r="E98" s="226"/>
      <c r="F98" s="127" t="s">
        <v>103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1"/>
    </row>
    <row r="99" spans="1:51" ht="18" customHeight="1" x14ac:dyDescent="0.55000000000000004">
      <c r="A99" s="126"/>
      <c r="B99" s="223"/>
      <c r="C99" s="224"/>
      <c r="D99" s="227"/>
      <c r="E99" s="228"/>
      <c r="F99" s="128"/>
      <c r="G99" s="122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4"/>
      <c r="AV99" t="s">
        <v>85</v>
      </c>
      <c r="AY99" t="s">
        <v>89</v>
      </c>
    </row>
    <row r="100" spans="1:51" x14ac:dyDescent="0.55000000000000004">
      <c r="A100" s="203" t="s">
        <v>74</v>
      </c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AV100" t="s">
        <v>87</v>
      </c>
      <c r="AY100" t="s">
        <v>90</v>
      </c>
    </row>
    <row r="101" spans="1:51" x14ac:dyDescent="0.55000000000000004">
      <c r="A101" s="51" t="s">
        <v>75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48"/>
      <c r="AV101" t="s">
        <v>86</v>
      </c>
      <c r="AY101" t="s">
        <v>91</v>
      </c>
    </row>
    <row r="102" spans="1:51" hidden="1" x14ac:dyDescent="0.55000000000000004">
      <c r="AY102" t="s">
        <v>92</v>
      </c>
    </row>
    <row r="103" spans="1:51" hidden="1" x14ac:dyDescent="0.55000000000000004">
      <c r="AV103" t="s">
        <v>88</v>
      </c>
      <c r="AY103" t="s">
        <v>93</v>
      </c>
    </row>
    <row r="104" spans="1:51" hidden="1" x14ac:dyDescent="0.55000000000000004">
      <c r="AY104" t="s">
        <v>94</v>
      </c>
    </row>
  </sheetData>
  <sheetProtection algorithmName="SHA-512" hashValue="RvGI47XHvLo8RVje7aHs2zOGvH7J/ghrmMQLLhS5o2b05jkk9LEOVYSdg1OHQ88bI6D0N7nfRPIoJ6ZTxjWCug==" saltValue="REluSEnPO8J2IxtxckbVvw==" spinCount="100000" sheet="1" scenarios="1" insertHyperlinks="0" selectLockedCells="1"/>
  <mergeCells count="217">
    <mergeCell ref="F52:L52"/>
    <mergeCell ref="H1:R2"/>
    <mergeCell ref="U3:V3"/>
    <mergeCell ref="R3:S3"/>
    <mergeCell ref="O3:P3"/>
    <mergeCell ref="A15:J17"/>
    <mergeCell ref="Z1:AQ1"/>
    <mergeCell ref="AE6:AP6"/>
    <mergeCell ref="D44:E44"/>
    <mergeCell ref="F44:X44"/>
    <mergeCell ref="E45:F45"/>
    <mergeCell ref="H45:J45"/>
    <mergeCell ref="AE4:AP4"/>
    <mergeCell ref="U4:X5"/>
    <mergeCell ref="N22:Q22"/>
    <mergeCell ref="R22:X22"/>
    <mergeCell ref="N23:X23"/>
    <mergeCell ref="L15:M15"/>
    <mergeCell ref="F59:P59"/>
    <mergeCell ref="Q59:X59"/>
    <mergeCell ref="M52:O52"/>
    <mergeCell ref="P52:Q52"/>
    <mergeCell ref="R52:X52"/>
    <mergeCell ref="M50:O50"/>
    <mergeCell ref="P50:Q50"/>
    <mergeCell ref="R50:X50"/>
    <mergeCell ref="AA78:AA81"/>
    <mergeCell ref="A73:R73"/>
    <mergeCell ref="A74:R74"/>
    <mergeCell ref="A61:C61"/>
    <mergeCell ref="D61:E61"/>
    <mergeCell ref="F61:P61"/>
    <mergeCell ref="Q61:X61"/>
    <mergeCell ref="A62:C62"/>
    <mergeCell ref="D62:E62"/>
    <mergeCell ref="F62:P62"/>
    <mergeCell ref="Q62:X62"/>
    <mergeCell ref="D67:H67"/>
    <mergeCell ref="D68:H68"/>
    <mergeCell ref="D69:H69"/>
    <mergeCell ref="L67:M67"/>
    <mergeCell ref="L68:M68"/>
    <mergeCell ref="AA84:AA88"/>
    <mergeCell ref="AA91:AA95"/>
    <mergeCell ref="AA6:AA13"/>
    <mergeCell ref="AA15:AA17"/>
    <mergeCell ref="AA36:AA38"/>
    <mergeCell ref="AA50:AA52"/>
    <mergeCell ref="AB6:AB13"/>
    <mergeCell ref="AA4:AB4"/>
    <mergeCell ref="AB15:AB17"/>
    <mergeCell ref="AB50:AB52"/>
    <mergeCell ref="AB78:AB81"/>
    <mergeCell ref="AB84:AB88"/>
    <mergeCell ref="AB91:AB95"/>
    <mergeCell ref="Z54:AQ54"/>
    <mergeCell ref="AE25:AP27"/>
    <mergeCell ref="AE14:AP23"/>
    <mergeCell ref="AE24:AP24"/>
    <mergeCell ref="AE7:AP8"/>
    <mergeCell ref="AE9:AP13"/>
    <mergeCell ref="B98:C99"/>
    <mergeCell ref="D98:E99"/>
    <mergeCell ref="N67:O67"/>
    <mergeCell ref="A66:X66"/>
    <mergeCell ref="A67:C67"/>
    <mergeCell ref="A68:C68"/>
    <mergeCell ref="A69:C69"/>
    <mergeCell ref="A63:C63"/>
    <mergeCell ref="D63:E63"/>
    <mergeCell ref="F63:P63"/>
    <mergeCell ref="Q63:X63"/>
    <mergeCell ref="A64:C64"/>
    <mergeCell ref="D64:E64"/>
    <mergeCell ref="F64:P64"/>
    <mergeCell ref="Q64:X64"/>
    <mergeCell ref="A75:R75"/>
    <mergeCell ref="A71:R71"/>
    <mergeCell ref="S72:T72"/>
    <mergeCell ref="W72:X72"/>
    <mergeCell ref="S73:T73"/>
    <mergeCell ref="W73:X73"/>
    <mergeCell ref="S74:T74"/>
    <mergeCell ref="W74:X74"/>
    <mergeCell ref="A72:R72"/>
    <mergeCell ref="A100:X100"/>
    <mergeCell ref="P55:Q55"/>
    <mergeCell ref="P54:Q54"/>
    <mergeCell ref="J55:O55"/>
    <mergeCell ref="A97:X97"/>
    <mergeCell ref="J54:O54"/>
    <mergeCell ref="S54:W54"/>
    <mergeCell ref="R55:X55"/>
    <mergeCell ref="A78:L81"/>
    <mergeCell ref="M78:X81"/>
    <mergeCell ref="A83:X83"/>
    <mergeCell ref="A84:X88"/>
    <mergeCell ref="A90:X90"/>
    <mergeCell ref="A91:X95"/>
    <mergeCell ref="N68:O68"/>
    <mergeCell ref="N69:O69"/>
    <mergeCell ref="P67:X67"/>
    <mergeCell ref="P68:X68"/>
    <mergeCell ref="P69:X69"/>
    <mergeCell ref="A77:L77"/>
    <mergeCell ref="M77:X77"/>
    <mergeCell ref="S75:T75"/>
    <mergeCell ref="W75:X75"/>
    <mergeCell ref="S71:X71"/>
    <mergeCell ref="L69:M69"/>
    <mergeCell ref="A60:C60"/>
    <mergeCell ref="D60:E60"/>
    <mergeCell ref="F60:P60"/>
    <mergeCell ref="Q60:X60"/>
    <mergeCell ref="A44:C47"/>
    <mergeCell ref="D46:X47"/>
    <mergeCell ref="A53:X53"/>
    <mergeCell ref="A57:X57"/>
    <mergeCell ref="A58:C58"/>
    <mergeCell ref="D58:E58"/>
    <mergeCell ref="F58:P58"/>
    <mergeCell ref="Q58:X58"/>
    <mergeCell ref="F50:L50"/>
    <mergeCell ref="A49:C49"/>
    <mergeCell ref="D49:E49"/>
    <mergeCell ref="F49:L49"/>
    <mergeCell ref="M49:O49"/>
    <mergeCell ref="P49:Q49"/>
    <mergeCell ref="R49:X49"/>
    <mergeCell ref="A50:C50"/>
    <mergeCell ref="D50:E50"/>
    <mergeCell ref="A52:C52"/>
    <mergeCell ref="D52:E52"/>
    <mergeCell ref="M51:O51"/>
    <mergeCell ref="P51:Q51"/>
    <mergeCell ref="R51:X51"/>
    <mergeCell ref="C6:C8"/>
    <mergeCell ref="C9:C11"/>
    <mergeCell ref="C12:C14"/>
    <mergeCell ref="J6:J8"/>
    <mergeCell ref="J9:J11"/>
    <mergeCell ref="J12:J14"/>
    <mergeCell ref="A35:C38"/>
    <mergeCell ref="D35:E35"/>
    <mergeCell ref="A34:C34"/>
    <mergeCell ref="D34:L34"/>
    <mergeCell ref="D31:L31"/>
    <mergeCell ref="D32:L33"/>
    <mergeCell ref="E36:F36"/>
    <mergeCell ref="H36:J36"/>
    <mergeCell ref="D37:X38"/>
    <mergeCell ref="F35:X35"/>
    <mergeCell ref="U6:X13"/>
    <mergeCell ref="A6:B6"/>
    <mergeCell ref="A18:B18"/>
    <mergeCell ref="A19:B24"/>
    <mergeCell ref="N24:X24"/>
    <mergeCell ref="N20:X20"/>
    <mergeCell ref="N18:X18"/>
    <mergeCell ref="N19:X19"/>
    <mergeCell ref="N21:X21"/>
    <mergeCell ref="C19:M19"/>
    <mergeCell ref="K6:T8"/>
    <mergeCell ref="K9:T11"/>
    <mergeCell ref="K12:T14"/>
    <mergeCell ref="D6:I8"/>
    <mergeCell ref="D9:I11"/>
    <mergeCell ref="D12:I14"/>
    <mergeCell ref="A7:B14"/>
    <mergeCell ref="A4:T5"/>
    <mergeCell ref="U14:X14"/>
    <mergeCell ref="Q15:Q17"/>
    <mergeCell ref="R15:W17"/>
    <mergeCell ref="G98:X99"/>
    <mergeCell ref="A98:A99"/>
    <mergeCell ref="F98:F99"/>
    <mergeCell ref="C20:M20"/>
    <mergeCell ref="C21:M21"/>
    <mergeCell ref="C22:M22"/>
    <mergeCell ref="C23:M23"/>
    <mergeCell ref="C24:M24"/>
    <mergeCell ref="C18:M18"/>
    <mergeCell ref="P32:P33"/>
    <mergeCell ref="R32:R33"/>
    <mergeCell ref="T31:U31"/>
    <mergeCell ref="T32:T33"/>
    <mergeCell ref="V31:V33"/>
    <mergeCell ref="A31:C31"/>
    <mergeCell ref="A32:C33"/>
    <mergeCell ref="P34:X34"/>
    <mergeCell ref="M41:Q41"/>
    <mergeCell ref="S41:X41"/>
    <mergeCell ref="H40:P40"/>
    <mergeCell ref="R40:X40"/>
    <mergeCell ref="H41:K41"/>
    <mergeCell ref="A59:C59"/>
    <mergeCell ref="D59:E59"/>
    <mergeCell ref="A39:C41"/>
    <mergeCell ref="D40:G40"/>
    <mergeCell ref="D41:G41"/>
    <mergeCell ref="M34:O34"/>
    <mergeCell ref="X15:X17"/>
    <mergeCell ref="D26:T27"/>
    <mergeCell ref="D28:T29"/>
    <mergeCell ref="C26:C27"/>
    <mergeCell ref="C28:C29"/>
    <mergeCell ref="U25:X29"/>
    <mergeCell ref="A30:X30"/>
    <mergeCell ref="A25:B29"/>
    <mergeCell ref="N15:N17"/>
    <mergeCell ref="O15:P17"/>
    <mergeCell ref="L17:M17"/>
    <mergeCell ref="M31:S31"/>
    <mergeCell ref="M32:N33"/>
    <mergeCell ref="A51:C51"/>
    <mergeCell ref="D51:E51"/>
    <mergeCell ref="F51:L51"/>
  </mergeCells>
  <phoneticPr fontId="1"/>
  <conditionalFormatting sqref="A78:L81">
    <cfRule type="expression" dxfId="5" priority="3">
      <formula>$AS$78&gt;$AS$79</formula>
    </cfRule>
  </conditionalFormatting>
  <conditionalFormatting sqref="A84:X88">
    <cfRule type="expression" dxfId="4" priority="2">
      <formula>$AS$84&gt;$AS$85</formula>
    </cfRule>
  </conditionalFormatting>
  <conditionalFormatting sqref="A91:X95">
    <cfRule type="expression" dxfId="3" priority="1">
      <formula>$AS$91&gt;$AS$92</formula>
    </cfRule>
  </conditionalFormatting>
  <conditionalFormatting sqref="K6:T8">
    <cfRule type="expression" dxfId="2" priority="6">
      <formula>$AS$6&gt;$AS$7</formula>
    </cfRule>
  </conditionalFormatting>
  <conditionalFormatting sqref="K9:T11">
    <cfRule type="expression" dxfId="1" priority="5">
      <formula>$AS$9&gt;$AS$10</formula>
    </cfRule>
  </conditionalFormatting>
  <conditionalFormatting sqref="K12:T14">
    <cfRule type="expression" dxfId="0" priority="4">
      <formula>$AS$12&gt;$AS$13</formula>
    </cfRule>
  </conditionalFormatting>
  <dataValidations count="3">
    <dataValidation type="list" allowBlank="1" showInputMessage="1" showErrorMessage="1" sqref="D6:I8" xr:uid="{85B345CA-8F6A-4D43-B7AD-60C5653D4795}">
      <formula1>$AX$5:$AX$18</formula1>
    </dataValidation>
    <dataValidation type="list" allowBlank="1" showInputMessage="1" showErrorMessage="1" sqref="D9:I11" xr:uid="{25E0790A-73DF-4634-9923-AF7DFE2578DE}">
      <formula1>$BK$5:$BK$18</formula1>
    </dataValidation>
    <dataValidation type="list" allowBlank="1" showInputMessage="1" showErrorMessage="1" sqref="D12:I14" xr:uid="{4E25FA55-738B-48D9-B5D5-F53FC550A282}">
      <formula1>$BX$5:$BX$18</formula1>
    </dataValidation>
  </dataValidations>
  <hyperlinks>
    <hyperlink ref="AE24" r:id="rId1" xr:uid="{BCCD2518-CA3D-4E5F-BFBA-CAA2660AE4D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10</xdr:col>
                    <xdr:colOff>215900</xdr:colOff>
                    <xdr:row>13</xdr:row>
                    <xdr:rowOff>95250</xdr:rowOff>
                  </from>
                  <to>
                    <xdr:col>13</xdr:col>
                    <xdr:colOff>12700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215900</xdr:colOff>
                    <xdr:row>15</xdr:row>
                    <xdr:rowOff>50800</xdr:rowOff>
                  </from>
                  <to>
                    <xdr:col>13</xdr:col>
                    <xdr:colOff>12700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76200</xdr:rowOff>
                  </from>
                  <to>
                    <xdr:col>15</xdr:col>
                    <xdr:colOff>158750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22</xdr:col>
                    <xdr:colOff>31750</xdr:colOff>
                    <xdr:row>29</xdr:row>
                    <xdr:rowOff>133350</xdr:rowOff>
                  </from>
                  <to>
                    <xdr:col>24</xdr:col>
                    <xdr:colOff>101600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22</xdr:col>
                    <xdr:colOff>31750</xdr:colOff>
                    <xdr:row>30</xdr:row>
                    <xdr:rowOff>171450</xdr:rowOff>
                  </from>
                  <to>
                    <xdr:col>24</xdr:col>
                    <xdr:colOff>101600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22</xdr:col>
                    <xdr:colOff>31750</xdr:colOff>
                    <xdr:row>31</xdr:row>
                    <xdr:rowOff>177800</xdr:rowOff>
                  </from>
                  <to>
                    <xdr:col>24</xdr:col>
                    <xdr:colOff>101600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_ES_2027</vt:lpstr>
      <vt:lpstr>_ES_2027!Print_Area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杉渕 雄太</dc:creator>
  <cp:lastModifiedBy>杉渕 雄太</cp:lastModifiedBy>
  <cp:lastPrinted>2026-04-24T04:31:07Z</cp:lastPrinted>
  <dcterms:created xsi:type="dcterms:W3CDTF">2026-04-21T04:46:40Z</dcterms:created>
  <dcterms:modified xsi:type="dcterms:W3CDTF">2026-04-24T04:32:04Z</dcterms:modified>
</cp:coreProperties>
</file>